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2ODTAWT\Documents\Fish Counts\"/>
    </mc:Choice>
  </mc:AlternateContent>
  <bookViews>
    <workbookView xWindow="0" yWindow="0" windowWidth="28800" windowHeight="13300"/>
  </bookViews>
  <sheets>
    <sheet name="North Santiam" sheetId="5" r:id="rId1"/>
    <sheet name="South Santiam" sheetId="6" r:id="rId2"/>
    <sheet name="McKenzie" sheetId="7" r:id="rId3"/>
    <sheet name="Middle Fork" sheetId="9" r:id="rId4"/>
  </sheets>
  <calcPr calcId="152511"/>
</workbook>
</file>

<file path=xl/calcChain.xml><?xml version="1.0" encoding="utf-8"?>
<calcChain xmlns="http://schemas.openxmlformats.org/spreadsheetml/2006/main">
  <c r="I25" i="9" l="1"/>
  <c r="H25" i="9"/>
  <c r="D21" i="7" l="1"/>
  <c r="B21" i="7"/>
  <c r="D14" i="7"/>
  <c r="B14" i="7"/>
  <c r="E56" i="6"/>
  <c r="F31" i="6"/>
  <c r="E31" i="6"/>
  <c r="B31" i="6"/>
  <c r="C20" i="6"/>
  <c r="B20" i="6"/>
  <c r="B79" i="5"/>
  <c r="D59" i="5"/>
  <c r="C59" i="5"/>
  <c r="I39" i="5"/>
  <c r="H39" i="5"/>
  <c r="E42" i="5"/>
  <c r="D42" i="5"/>
  <c r="B30" i="5"/>
  <c r="H18" i="5"/>
  <c r="E18" i="5"/>
  <c r="C18" i="5"/>
  <c r="B18" i="5"/>
  <c r="E45" i="7" l="1"/>
  <c r="F45" i="7"/>
  <c r="G45" i="7"/>
  <c r="H45" i="7"/>
  <c r="I45" i="7"/>
  <c r="D45" i="7"/>
  <c r="E41" i="7"/>
  <c r="F41" i="7"/>
  <c r="G41" i="7"/>
  <c r="H41" i="7"/>
  <c r="I41" i="7"/>
  <c r="D41" i="7"/>
  <c r="M31" i="7"/>
  <c r="N31" i="7"/>
  <c r="O31" i="7"/>
  <c r="P31" i="7"/>
  <c r="Q31" i="7"/>
  <c r="L31" i="7"/>
  <c r="H33" i="7"/>
  <c r="C77" i="6" l="1"/>
  <c r="M38" i="9" l="1"/>
  <c r="J25" i="9"/>
  <c r="K25" i="9"/>
  <c r="L25" i="9"/>
  <c r="M25" i="9"/>
  <c r="C48" i="9" l="1"/>
  <c r="D48" i="9"/>
  <c r="B48" i="9"/>
  <c r="C38" i="9"/>
  <c r="D38" i="9"/>
  <c r="B38" i="9"/>
  <c r="C27" i="9"/>
  <c r="D27" i="9"/>
  <c r="B27" i="9"/>
  <c r="I33" i="7"/>
  <c r="D55" i="5"/>
  <c r="C55" i="5"/>
  <c r="G18" i="5"/>
  <c r="E27" i="9" l="1"/>
  <c r="E59" i="5" l="1"/>
  <c r="F59" i="5"/>
  <c r="G59" i="5"/>
  <c r="H59" i="5"/>
  <c r="F55" i="5"/>
  <c r="G55" i="5"/>
  <c r="H55" i="5"/>
  <c r="G79" i="6" l="1"/>
  <c r="C21" i="7" l="1"/>
  <c r="E21" i="7"/>
  <c r="F21" i="7"/>
  <c r="G21" i="7"/>
  <c r="H21" i="7"/>
  <c r="I21" i="7"/>
  <c r="C42" i="5" l="1"/>
  <c r="B42" i="5"/>
  <c r="C22" i="9" l="1"/>
  <c r="D22" i="9"/>
  <c r="B22" i="9"/>
  <c r="C15" i="9"/>
  <c r="D15" i="9"/>
  <c r="E15" i="9"/>
  <c r="F15" i="9"/>
  <c r="G15" i="9"/>
  <c r="H15" i="9"/>
  <c r="I15" i="9"/>
  <c r="B15" i="9"/>
  <c r="I57" i="6" l="1"/>
  <c r="J57" i="6"/>
  <c r="H57" i="6"/>
  <c r="C56" i="6"/>
  <c r="D56" i="6"/>
  <c r="B56" i="6"/>
  <c r="H49" i="6"/>
  <c r="I49" i="6"/>
  <c r="D18" i="5"/>
  <c r="F18" i="5"/>
  <c r="I18" i="5"/>
  <c r="J18" i="5"/>
  <c r="K18" i="5"/>
  <c r="L18" i="5"/>
  <c r="M18" i="5"/>
  <c r="M30" i="5" s="1"/>
  <c r="C34" i="7"/>
  <c r="D34" i="7"/>
  <c r="B34" i="7"/>
  <c r="C27" i="7"/>
  <c r="D27" i="7"/>
  <c r="B27" i="7"/>
  <c r="C79" i="5"/>
  <c r="D79" i="5"/>
  <c r="E79" i="5"/>
  <c r="F79" i="5"/>
  <c r="C31" i="6"/>
  <c r="D31" i="6"/>
  <c r="G31" i="6"/>
  <c r="H31" i="6"/>
  <c r="I31" i="6"/>
  <c r="J31" i="6"/>
  <c r="K31" i="6"/>
  <c r="F66" i="5"/>
  <c r="D66" i="5"/>
  <c r="E66" i="5"/>
  <c r="C66" i="5"/>
  <c r="B66" i="5"/>
  <c r="E55" i="5"/>
  <c r="D36" i="5"/>
  <c r="B36" i="5"/>
  <c r="C36" i="5"/>
  <c r="M39" i="5"/>
  <c r="L39" i="5"/>
  <c r="K39" i="5"/>
  <c r="J39" i="5"/>
  <c r="L30" i="5"/>
  <c r="K30" i="5"/>
  <c r="J30" i="5"/>
  <c r="I30" i="5"/>
  <c r="H30" i="5"/>
  <c r="G30" i="5"/>
  <c r="F30" i="5"/>
  <c r="E30" i="5"/>
  <c r="D30" i="5"/>
  <c r="C30" i="5"/>
  <c r="I14" i="7"/>
  <c r="H14" i="7"/>
  <c r="G14" i="7"/>
  <c r="F14" i="7"/>
  <c r="E14" i="7"/>
  <c r="C14" i="7"/>
  <c r="D45" i="9"/>
  <c r="C45" i="9"/>
  <c r="B45" i="9"/>
  <c r="J35" i="9"/>
  <c r="I35" i="9"/>
  <c r="H35" i="9"/>
  <c r="D35" i="9"/>
  <c r="C35" i="9"/>
  <c r="B35" i="9"/>
  <c r="I10" i="9"/>
  <c r="H10" i="9"/>
  <c r="G10" i="9"/>
  <c r="F10" i="9"/>
  <c r="E10" i="9"/>
  <c r="D10" i="9"/>
  <c r="C10" i="9"/>
  <c r="B10" i="9"/>
  <c r="C72" i="6"/>
  <c r="G73" i="6"/>
  <c r="J49" i="6"/>
  <c r="D49" i="6"/>
  <c r="C49" i="6"/>
  <c r="B49" i="6"/>
  <c r="AA41" i="6"/>
  <c r="Z41" i="6"/>
  <c r="Y41" i="6"/>
  <c r="X41" i="6"/>
  <c r="W41" i="6"/>
  <c r="V41" i="6"/>
  <c r="S41" i="6"/>
  <c r="R41" i="6"/>
  <c r="Q41" i="6"/>
  <c r="P41" i="6"/>
  <c r="O41" i="6"/>
  <c r="N41" i="6"/>
  <c r="K20" i="6"/>
  <c r="J20" i="6"/>
  <c r="I20" i="6"/>
  <c r="H20" i="6"/>
  <c r="G20" i="6"/>
  <c r="F20" i="6"/>
  <c r="E20" i="6"/>
  <c r="D20" i="6"/>
  <c r="E34" i="7" l="1"/>
  <c r="K57" i="6"/>
</calcChain>
</file>

<file path=xl/sharedStrings.xml><?xml version="1.0" encoding="utf-8"?>
<sst xmlns="http://schemas.openxmlformats.org/spreadsheetml/2006/main" count="376" uniqueCount="89">
  <si>
    <t>Date</t>
  </si>
  <si>
    <t xml:space="preserve">Lamprey </t>
  </si>
  <si>
    <t>Coho</t>
  </si>
  <si>
    <t>Female</t>
  </si>
  <si>
    <t>Male</t>
  </si>
  <si>
    <t>Jack</t>
  </si>
  <si>
    <t xml:space="preserve">Date </t>
  </si>
  <si>
    <t>McKenzie</t>
  </si>
  <si>
    <t>McKenzie Hatchery</t>
  </si>
  <si>
    <t>Location</t>
  </si>
  <si>
    <t>Males</t>
  </si>
  <si>
    <t>Females</t>
  </si>
  <si>
    <t>Jacks</t>
  </si>
  <si>
    <t>Number</t>
  </si>
  <si>
    <t>StS</t>
  </si>
  <si>
    <t>StW</t>
  </si>
  <si>
    <t>Ch mark</t>
  </si>
  <si>
    <t>Ch non-mark</t>
  </si>
  <si>
    <t>Spring Chinook</t>
  </si>
  <si>
    <t>Outplants and Recycling</t>
  </si>
  <si>
    <t>Foster Adult Fish Facility</t>
  </si>
  <si>
    <t>Broodstock for South Santiam Hatchery</t>
  </si>
  <si>
    <t>Non-marked ChS Above Foster Reservoir</t>
  </si>
  <si>
    <t>StW Above Foster Reservoir</t>
  </si>
  <si>
    <t>Broodstock for McKenzie Hatchery</t>
  </si>
  <si>
    <t>Trap Location</t>
  </si>
  <si>
    <t>Release Location</t>
  </si>
  <si>
    <t>Recycled StS</t>
  </si>
  <si>
    <t>Dexter Adult Fish Facility</t>
  </si>
  <si>
    <t>Monthly Totals</t>
  </si>
  <si>
    <t>Monthly Total</t>
  </si>
  <si>
    <t>Trout</t>
  </si>
  <si>
    <t>Lamprey</t>
  </si>
  <si>
    <t>Year To Date</t>
  </si>
  <si>
    <t>ChS Above Detroit Reservoir</t>
  </si>
  <si>
    <t>Non-marked ChS and StW in Minto to BC Reach</t>
  </si>
  <si>
    <t>North Santiam</t>
  </si>
  <si>
    <t>South Santiam</t>
  </si>
  <si>
    <t>Middle Fork</t>
  </si>
  <si>
    <t>Mortality</t>
  </si>
  <si>
    <t>Minto Adult Fish Facility Collection</t>
  </si>
  <si>
    <t>Spring Chinook Collected</t>
  </si>
  <si>
    <t>Spring Chinook Spawned</t>
  </si>
  <si>
    <t>Summer Steelhead Collected</t>
  </si>
  <si>
    <t>Summer Steelhead Spawned</t>
  </si>
  <si>
    <t xml:space="preserve">Marked Adults Available for Above Cougar Res </t>
  </si>
  <si>
    <t>From</t>
  </si>
  <si>
    <t>July</t>
  </si>
  <si>
    <t xml:space="preserve">June </t>
  </si>
  <si>
    <t>Broodstock for Willamette Hatchery</t>
  </si>
  <si>
    <t>Marked ChS in North Fork Middle Fork</t>
  </si>
  <si>
    <t>Unmarked ChS in Little Fall Creek</t>
  </si>
  <si>
    <t>Recycled StS Below Dexter</t>
  </si>
  <si>
    <t>Marked ChS Above Hills Creek</t>
  </si>
  <si>
    <t>Sept</t>
  </si>
  <si>
    <t>Oct</t>
  </si>
  <si>
    <t>StS Mark</t>
  </si>
  <si>
    <t>Jan.</t>
  </si>
  <si>
    <t>Feb</t>
  </si>
  <si>
    <t>Feb.</t>
  </si>
  <si>
    <t>Jan</t>
  </si>
  <si>
    <t>Mar</t>
  </si>
  <si>
    <t>March</t>
  </si>
  <si>
    <t>Apr</t>
  </si>
  <si>
    <t>April</t>
  </si>
  <si>
    <t>Apr.</t>
  </si>
  <si>
    <t>May</t>
  </si>
  <si>
    <t>Year to Date</t>
  </si>
  <si>
    <t>June</t>
  </si>
  <si>
    <t>Aug</t>
  </si>
  <si>
    <t xml:space="preserve">May </t>
  </si>
  <si>
    <t>MK</t>
  </si>
  <si>
    <t>Greenwood</t>
  </si>
  <si>
    <t>Gordon Rd</t>
  </si>
  <si>
    <t>N. Santiam @ Log deck</t>
  </si>
  <si>
    <t>August</t>
  </si>
  <si>
    <t xml:space="preserve">Aug </t>
  </si>
  <si>
    <t>Breitenbush</t>
  </si>
  <si>
    <t>Mortality Rate (for year)</t>
  </si>
  <si>
    <t>September</t>
  </si>
  <si>
    <t>Sep</t>
  </si>
  <si>
    <t>Totals</t>
  </si>
  <si>
    <t>*Broodstock for Marion Forks Hatchery</t>
  </si>
  <si>
    <t>*This includes fish held for broodstock as well as late season outplanting</t>
  </si>
  <si>
    <t>N/A</t>
  </si>
  <si>
    <t>Frissel Crossing</t>
  </si>
  <si>
    <t>Mohawk R</t>
  </si>
  <si>
    <t>Total</t>
  </si>
  <si>
    <t>Nothing held for broodstock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</si>
</sst>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409]d\-mmm;@"/>
    <numFmt numFmtId="165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164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9">
    <xf numFmtId="164" fontId="0" fillId="0" borderId="0" xfId="0"/>
    <xf numFmtId="164" fontId="2" fillId="0" borderId="0" xfId="0" applyFont="1"/>
    <xf numFmtId="164" fontId="0" fillId="0" borderId="0" xfId="0" applyBorder="1"/>
    <xf numFmtId="164" fontId="0" fillId="2" borderId="1" xfId="0" applyFill="1" applyBorder="1"/>
    <xf numFmtId="1" fontId="0" fillId="0" borderId="1" xfId="0" applyNumberFormat="1" applyBorder="1"/>
    <xf numFmtId="1" fontId="1" fillId="0" borderId="1" xfId="1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5" fillId="0" borderId="0" xfId="0" applyFont="1"/>
    <xf numFmtId="164" fontId="3" fillId="2" borderId="1" xfId="0" applyFont="1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164" fontId="0" fillId="2" borderId="1" xfId="1" applyFont="1" applyFill="1" applyBorder="1" applyAlignment="1"/>
    <xf numFmtId="164" fontId="0" fillId="0" borderId="0" xfId="0" applyFill="1" applyBorder="1"/>
    <xf numFmtId="164" fontId="6" fillId="0" borderId="0" xfId="1" applyFont="1" applyFill="1" applyBorder="1" applyAlignment="1"/>
    <xf numFmtId="1" fontId="0" fillId="0" borderId="0" xfId="0" applyNumberFormat="1" applyFill="1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4" fontId="7" fillId="0" borderId="0" xfId="0" applyFont="1"/>
    <xf numFmtId="164" fontId="0" fillId="0" borderId="0" xfId="0" applyFill="1"/>
    <xf numFmtId="14" fontId="0" fillId="0" borderId="0" xfId="0" applyNumberFormat="1" applyAlignment="1">
      <alignment horizontal="center"/>
    </xf>
    <xf numFmtId="164" fontId="0" fillId="2" borderId="15" xfId="0" applyFill="1" applyBorder="1"/>
    <xf numFmtId="164" fontId="0" fillId="0" borderId="11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6" fillId="0" borderId="0" xfId="1" applyFont="1" applyBorder="1" applyAlignment="1"/>
    <xf numFmtId="164" fontId="0" fillId="2" borderId="11" xfId="1" applyFont="1" applyFill="1" applyBorder="1" applyAlignment="1">
      <alignment horizontal="center"/>
    </xf>
    <xf numFmtId="164" fontId="0" fillId="2" borderId="15" xfId="1" applyFont="1" applyFill="1" applyBorder="1" applyAlignment="1">
      <alignment horizontal="center"/>
    </xf>
    <xf numFmtId="1" fontId="0" fillId="0" borderId="15" xfId="1" applyNumberFormat="1" applyFont="1" applyBorder="1" applyAlignment="1">
      <alignment horizontal="center"/>
    </xf>
    <xf numFmtId="164" fontId="0" fillId="0" borderId="0" xfId="1" applyFont="1" applyFill="1" applyBorder="1" applyAlignment="1">
      <alignment horizontal="center"/>
    </xf>
    <xf numFmtId="1" fontId="0" fillId="0" borderId="0" xfId="1" applyNumberFormat="1" applyFont="1" applyFill="1" applyBorder="1" applyAlignment="1">
      <alignment horizontal="center"/>
    </xf>
    <xf numFmtId="164" fontId="0" fillId="0" borderId="0" xfId="1" applyFont="1" applyBorder="1" applyAlignment="1"/>
    <xf numFmtId="164" fontId="0" fillId="0" borderId="19" xfId="1" applyFont="1" applyBorder="1" applyAlignment="1">
      <alignment horizontal="center"/>
    </xf>
    <xf numFmtId="164" fontId="0" fillId="2" borderId="20" xfId="1" applyFont="1" applyFill="1" applyBorder="1" applyAlignment="1">
      <alignment horizontal="center"/>
    </xf>
    <xf numFmtId="1" fontId="0" fillId="2" borderId="20" xfId="1" applyNumberFormat="1" applyFont="1" applyFill="1" applyBorder="1" applyAlignment="1">
      <alignment horizontal="center"/>
    </xf>
    <xf numFmtId="1" fontId="0" fillId="0" borderId="20" xfId="1" applyNumberFormat="1" applyFont="1" applyBorder="1" applyAlignment="1">
      <alignment horizontal="center"/>
    </xf>
    <xf numFmtId="1" fontId="0" fillId="0" borderId="21" xfId="1" applyNumberFormat="1" applyFont="1" applyBorder="1" applyAlignment="1">
      <alignment horizontal="center"/>
    </xf>
    <xf numFmtId="164" fontId="0" fillId="2" borderId="11" xfId="0" applyFont="1" applyFill="1" applyBorder="1"/>
    <xf numFmtId="164" fontId="0" fillId="2" borderId="11" xfId="0" applyFill="1" applyBorder="1" applyAlignment="1">
      <alignment horizontal="center"/>
    </xf>
    <xf numFmtId="164" fontId="0" fillId="2" borderId="1" xfId="1" applyFont="1" applyFill="1" applyBorder="1" applyAlignment="1">
      <alignment horizontal="center" vertic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164" fontId="5" fillId="0" borderId="0" xfId="0" applyFont="1" applyFill="1"/>
    <xf numFmtId="164" fontId="0" fillId="0" borderId="27" xfId="0" applyBorder="1" applyAlignment="1">
      <alignment horizontal="center"/>
    </xf>
    <xf numFmtId="1" fontId="0" fillId="2" borderId="1" xfId="1" applyNumberFormat="1" applyFont="1" applyFill="1" applyBorder="1" applyAlignment="1">
      <alignment horizontal="center"/>
    </xf>
    <xf numFmtId="1" fontId="1" fillId="0" borderId="1" xfId="1" applyNumberFormat="1" applyFont="1" applyFill="1" applyBorder="1" applyAlignment="1">
      <alignment horizontal="center"/>
    </xf>
    <xf numFmtId="164" fontId="0" fillId="2" borderId="11" xfId="0" applyFill="1" applyBorder="1"/>
    <xf numFmtId="1" fontId="8" fillId="0" borderId="36" xfId="0" applyNumberFormat="1" applyFont="1" applyBorder="1" applyAlignment="1">
      <alignment horizontal="center"/>
    </xf>
    <xf numFmtId="1" fontId="8" fillId="0" borderId="18" xfId="0" applyNumberFormat="1" applyFont="1" applyBorder="1" applyAlignment="1">
      <alignment horizontal="center"/>
    </xf>
    <xf numFmtId="16" fontId="8" fillId="0" borderId="10" xfId="0" applyNumberFormat="1" applyFont="1" applyBorder="1"/>
    <xf numFmtId="1" fontId="8" fillId="0" borderId="15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4" fontId="0" fillId="2" borderId="11" xfId="0" applyFont="1" applyFill="1" applyBorder="1" applyAlignment="1">
      <alignment horizontal="center"/>
    </xf>
    <xf numFmtId="164" fontId="3" fillId="2" borderId="15" xfId="0" applyFont="1" applyFill="1" applyBorder="1" applyAlignment="1">
      <alignment horizontal="center"/>
    </xf>
    <xf numFmtId="1" fontId="3" fillId="0" borderId="15" xfId="0" applyNumberFormat="1" applyFont="1" applyFill="1" applyBorder="1" applyAlignment="1">
      <alignment horizontal="center"/>
    </xf>
    <xf numFmtId="1" fontId="3" fillId="0" borderId="20" xfId="0" applyNumberFormat="1" applyFont="1" applyFill="1" applyBorder="1" applyAlignment="1">
      <alignment horizontal="center"/>
    </xf>
    <xf numFmtId="164" fontId="0" fillId="2" borderId="22" xfId="0" applyFont="1" applyFill="1" applyBorder="1" applyAlignment="1">
      <alignment horizontal="center"/>
    </xf>
    <xf numFmtId="164" fontId="6" fillId="0" borderId="10" xfId="1" applyFont="1" applyBorder="1" applyAlignment="1"/>
    <xf numFmtId="164" fontId="6" fillId="0" borderId="23" xfId="1" applyFont="1" applyBorder="1" applyAlignment="1"/>
    <xf numFmtId="164" fontId="6" fillId="0" borderId="14" xfId="1" applyFont="1" applyBorder="1" applyAlignment="1"/>
    <xf numFmtId="16" fontId="8" fillId="0" borderId="22" xfId="0" applyNumberFormat="1" applyFont="1" applyBorder="1" applyAlignment="1">
      <alignment horizontal="left"/>
    </xf>
    <xf numFmtId="164" fontId="8" fillId="2" borderId="6" xfId="0" applyFont="1" applyFill="1" applyBorder="1"/>
    <xf numFmtId="164" fontId="8" fillId="0" borderId="16" xfId="0" applyFont="1" applyBorder="1"/>
    <xf numFmtId="164" fontId="8" fillId="2" borderId="17" xfId="0" applyFont="1" applyFill="1" applyBorder="1"/>
    <xf numFmtId="164" fontId="8" fillId="0" borderId="11" xfId="0" applyFont="1" applyBorder="1"/>
    <xf numFmtId="164" fontId="8" fillId="2" borderId="1" xfId="0" applyFont="1" applyFill="1" applyBorder="1"/>
    <xf numFmtId="1" fontId="8" fillId="0" borderId="15" xfId="0" applyNumberFormat="1" applyFont="1" applyFill="1" applyBorder="1" applyAlignment="1">
      <alignment horizontal="center"/>
    </xf>
    <xf numFmtId="16" fontId="8" fillId="0" borderId="10" xfId="0" applyNumberFormat="1" applyFont="1" applyBorder="1" applyAlignment="1">
      <alignment horizontal="left"/>
    </xf>
    <xf numFmtId="164" fontId="8" fillId="2" borderId="23" xfId="0" applyFont="1" applyFill="1" applyBorder="1"/>
    <xf numFmtId="16" fontId="8" fillId="0" borderId="16" xfId="0" applyNumberFormat="1" applyFont="1" applyFill="1" applyBorder="1" applyAlignment="1">
      <alignment horizontal="left"/>
    </xf>
    <xf numFmtId="164" fontId="0" fillId="0" borderId="0" xfId="0" applyBorder="1" applyAlignment="1"/>
    <xf numFmtId="164" fontId="8" fillId="0" borderId="0" xfId="0" applyFont="1"/>
    <xf numFmtId="164" fontId="0" fillId="2" borderId="11" xfId="1" applyFont="1" applyFill="1" applyBorder="1"/>
    <xf numFmtId="164" fontId="0" fillId="0" borderId="0" xfId="0" applyFill="1" applyBorder="1" applyAlignment="1">
      <alignment horizontal="center"/>
    </xf>
    <xf numFmtId="1" fontId="0" fillId="0" borderId="5" xfId="0" applyNumberFormat="1" applyFont="1" applyFill="1" applyBorder="1" applyAlignment="1">
      <alignment horizontal="center"/>
    </xf>
    <xf numFmtId="164" fontId="0" fillId="0" borderId="19" xfId="1" applyFont="1" applyFill="1" applyBorder="1" applyAlignment="1">
      <alignment horizontal="left"/>
    </xf>
    <xf numFmtId="1" fontId="1" fillId="0" borderId="5" xfId="1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0" fillId="2" borderId="11" xfId="0" applyNumberFormat="1" applyFont="1" applyFill="1" applyBorder="1"/>
    <xf numFmtId="0" fontId="3" fillId="2" borderId="15" xfId="0" applyNumberFormat="1" applyFont="1" applyFill="1" applyBorder="1" applyAlignment="1">
      <alignment horizontal="center"/>
    </xf>
    <xf numFmtId="1" fontId="8" fillId="0" borderId="18" xfId="0" applyNumberFormat="1" applyFont="1" applyFill="1" applyBorder="1" applyAlignment="1">
      <alignment horizontal="center"/>
    </xf>
    <xf numFmtId="164" fontId="0" fillId="0" borderId="11" xfId="0" applyBorder="1" applyAlignment="1">
      <alignment horizontal="center"/>
    </xf>
    <xf numFmtId="164" fontId="1" fillId="0" borderId="16" xfId="1" applyNumberFormat="1" applyFont="1" applyBorder="1" applyAlignment="1">
      <alignment horizontal="center"/>
    </xf>
    <xf numFmtId="164" fontId="0" fillId="0" borderId="1" xfId="1" applyFont="1" applyFill="1" applyBorder="1" applyAlignment="1">
      <alignment horizontal="center"/>
    </xf>
    <xf numFmtId="164" fontId="5" fillId="2" borderId="11" xfId="0" applyFont="1" applyFill="1" applyBorder="1"/>
    <xf numFmtId="164" fontId="0" fillId="0" borderId="11" xfId="0" applyFont="1" applyFill="1" applyBorder="1" applyAlignment="1">
      <alignment horizontal="center"/>
    </xf>
    <xf numFmtId="164" fontId="8" fillId="0" borderId="10" xfId="0" applyFont="1" applyBorder="1"/>
    <xf numFmtId="164" fontId="0" fillId="2" borderId="11" xfId="0" applyFill="1" applyBorder="1" applyAlignment="1">
      <alignment horizontal="left"/>
    </xf>
    <xf numFmtId="1" fontId="0" fillId="0" borderId="15" xfId="0" applyNumberFormat="1" applyFill="1" applyBorder="1" applyAlignment="1">
      <alignment horizontal="center"/>
    </xf>
    <xf numFmtId="1" fontId="0" fillId="0" borderId="33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64" fontId="6" fillId="0" borderId="0" xfId="1" applyFont="1" applyBorder="1" applyAlignment="1">
      <alignment horizontal="center"/>
    </xf>
    <xf numFmtId="164" fontId="0" fillId="0" borderId="12" xfId="1" applyFont="1" applyFill="1" applyBorder="1"/>
    <xf numFmtId="164" fontId="0" fillId="2" borderId="13" xfId="0" applyFill="1" applyBorder="1"/>
    <xf numFmtId="1" fontId="8" fillId="0" borderId="14" xfId="0" applyNumberFormat="1" applyFont="1" applyFill="1" applyBorder="1" applyAlignment="1">
      <alignment horizontal="center"/>
    </xf>
    <xf numFmtId="164" fontId="8" fillId="0" borderId="0" xfId="0" applyFont="1" applyFill="1" applyBorder="1" applyAlignment="1">
      <alignment horizontal="left"/>
    </xf>
    <xf numFmtId="1" fontId="8" fillId="0" borderId="0" xfId="0" applyNumberFormat="1" applyFont="1" applyFill="1" applyBorder="1" applyAlignment="1">
      <alignment horizontal="center"/>
    </xf>
    <xf numFmtId="16" fontId="0" fillId="0" borderId="16" xfId="0" applyNumberFormat="1" applyBorder="1" applyAlignment="1">
      <alignment horizontal="center"/>
    </xf>
    <xf numFmtId="16" fontId="8" fillId="0" borderId="11" xfId="0" applyNumberFormat="1" applyFont="1" applyBorder="1" applyAlignment="1">
      <alignment horizontal="left"/>
    </xf>
    <xf numFmtId="1" fontId="0" fillId="0" borderId="34" xfId="0" applyNumberFormat="1" applyBorder="1" applyAlignment="1">
      <alignment horizontal="center"/>
    </xf>
    <xf numFmtId="164" fontId="0" fillId="0" borderId="12" xfId="0" applyBorder="1"/>
    <xf numFmtId="16" fontId="3" fillId="0" borderId="11" xfId="0" applyNumberFormat="1" applyFont="1" applyFill="1" applyBorder="1" applyAlignment="1">
      <alignment horizontal="left"/>
    </xf>
    <xf numFmtId="1" fontId="0" fillId="0" borderId="1" xfId="1" applyNumberFormat="1" applyFont="1" applyFill="1" applyBorder="1" applyAlignment="1">
      <alignment horizontal="center"/>
    </xf>
    <xf numFmtId="1" fontId="0" fillId="0" borderId="15" xfId="1" applyNumberFormat="1" applyFont="1" applyFill="1" applyBorder="1" applyAlignment="1">
      <alignment horizontal="center"/>
    </xf>
    <xf numFmtId="164" fontId="0" fillId="2" borderId="23" xfId="1" applyFont="1" applyFill="1" applyBorder="1" applyAlignment="1">
      <alignment horizontal="center"/>
    </xf>
    <xf numFmtId="1" fontId="0" fillId="2" borderId="23" xfId="1" applyNumberFormat="1" applyFont="1" applyFill="1" applyBorder="1" applyAlignment="1">
      <alignment horizontal="center"/>
    </xf>
    <xf numFmtId="164" fontId="8" fillId="0" borderId="10" xfId="1" applyFont="1" applyBorder="1" applyAlignment="1">
      <alignment horizontal="left"/>
    </xf>
    <xf numFmtId="1" fontId="8" fillId="0" borderId="23" xfId="1" applyNumberFormat="1" applyFont="1" applyBorder="1" applyAlignment="1">
      <alignment horizontal="center"/>
    </xf>
    <xf numFmtId="1" fontId="8" fillId="0" borderId="14" xfId="1" applyNumberFormat="1" applyFont="1" applyBorder="1" applyAlignment="1">
      <alignment horizontal="center"/>
    </xf>
    <xf numFmtId="1" fontId="8" fillId="0" borderId="1" xfId="1" applyNumberFormat="1" applyFont="1" applyBorder="1" applyAlignment="1">
      <alignment horizontal="center"/>
    </xf>
    <xf numFmtId="1" fontId="8" fillId="0" borderId="15" xfId="1" applyNumberFormat="1" applyFont="1" applyBorder="1" applyAlignment="1">
      <alignment horizontal="center"/>
    </xf>
    <xf numFmtId="1" fontId="1" fillId="0" borderId="5" xfId="1" applyNumberFormat="1" applyFont="1" applyFill="1" applyBorder="1" applyAlignment="1">
      <alignment horizontal="center"/>
    </xf>
    <xf numFmtId="164" fontId="8" fillId="0" borderId="22" xfId="1" applyFont="1" applyFill="1" applyBorder="1" applyAlignment="1">
      <alignment horizontal="left"/>
    </xf>
    <xf numFmtId="164" fontId="0" fillId="0" borderId="32" xfId="0" applyBorder="1" applyAlignment="1">
      <alignment horizontal="center"/>
    </xf>
    <xf numFmtId="1" fontId="1" fillId="0" borderId="33" xfId="1" applyNumberFormat="1" applyFont="1" applyBorder="1" applyAlignment="1">
      <alignment horizontal="center"/>
    </xf>
    <xf numFmtId="164" fontId="0" fillId="0" borderId="12" xfId="1" applyFont="1" applyFill="1" applyBorder="1" applyAlignment="1">
      <alignment horizontal="left"/>
    </xf>
    <xf numFmtId="16" fontId="8" fillId="0" borderId="10" xfId="0" applyNumberFormat="1" applyFont="1" applyFill="1" applyBorder="1" applyAlignment="1">
      <alignment horizontal="left"/>
    </xf>
    <xf numFmtId="164" fontId="1" fillId="0" borderId="11" xfId="1" applyNumberFormat="1" applyFont="1" applyBorder="1" applyAlignment="1">
      <alignment horizontal="center"/>
    </xf>
    <xf numFmtId="164" fontId="4" fillId="0" borderId="0" xfId="0" applyFont="1" applyFill="1" applyBorder="1" applyAlignment="1"/>
    <xf numFmtId="16" fontId="8" fillId="0" borderId="0" xfId="0" applyNumberFormat="1" applyFont="1" applyBorder="1"/>
    <xf numFmtId="16" fontId="8" fillId="0" borderId="11" xfId="0" applyNumberFormat="1" applyFont="1" applyFill="1" applyBorder="1"/>
    <xf numFmtId="164" fontId="0" fillId="0" borderId="27" xfId="0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6" fontId="0" fillId="0" borderId="19" xfId="0" applyNumberFormat="1" applyFill="1" applyBorder="1"/>
    <xf numFmtId="1" fontId="0" fillId="0" borderId="1" xfId="0" applyNumberFormat="1" applyFill="1" applyBorder="1" applyAlignment="1">
      <alignment horizontal="center"/>
    </xf>
    <xf numFmtId="16" fontId="0" fillId="0" borderId="16" xfId="0" applyNumberFormat="1" applyBorder="1"/>
    <xf numFmtId="1" fontId="0" fillId="0" borderId="17" xfId="0" applyNumberFormat="1" applyBorder="1" applyAlignment="1">
      <alignment horizontal="center"/>
    </xf>
    <xf numFmtId="49" fontId="0" fillId="0" borderId="43" xfId="0" applyNumberFormat="1" applyBorder="1"/>
    <xf numFmtId="164" fontId="0" fillId="0" borderId="1" xfId="1" applyFont="1" applyBorder="1" applyAlignment="1">
      <alignment horizontal="center"/>
    </xf>
    <xf numFmtId="1" fontId="3" fillId="0" borderId="36" xfId="0" applyNumberFormat="1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11" fillId="0" borderId="0" xfId="0" applyFont="1"/>
    <xf numFmtId="164" fontId="10" fillId="0" borderId="0" xfId="0" applyFont="1"/>
    <xf numFmtId="164" fontId="10" fillId="2" borderId="11" xfId="0" applyFont="1" applyFill="1" applyBorder="1" applyAlignment="1">
      <alignment horizontal="center"/>
    </xf>
    <xf numFmtId="164" fontId="12" fillId="2" borderId="1" xfId="0" applyFont="1" applyFill="1" applyBorder="1" applyAlignment="1">
      <alignment horizontal="center"/>
    </xf>
    <xf numFmtId="164" fontId="10" fillId="2" borderId="1" xfId="0" applyFont="1" applyFill="1" applyBorder="1" applyAlignment="1">
      <alignment horizontal="center"/>
    </xf>
    <xf numFmtId="164" fontId="10" fillId="2" borderId="15" xfId="0" applyFont="1" applyFill="1" applyBorder="1" applyAlignment="1">
      <alignment horizontal="center"/>
    </xf>
    <xf numFmtId="16" fontId="10" fillId="0" borderId="11" xfId="0" applyNumberFormat="1" applyFon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1" fontId="10" fillId="0" borderId="15" xfId="0" applyNumberFormat="1" applyFont="1" applyBorder="1" applyAlignment="1">
      <alignment horizontal="center"/>
    </xf>
    <xf numFmtId="1" fontId="13" fillId="0" borderId="23" xfId="0" applyNumberFormat="1" applyFont="1" applyBorder="1" applyAlignment="1">
      <alignment horizontal="center"/>
    </xf>
    <xf numFmtId="1" fontId="13" fillId="0" borderId="14" xfId="0" applyNumberFormat="1" applyFont="1" applyBorder="1" applyAlignment="1">
      <alignment horizontal="center"/>
    </xf>
    <xf numFmtId="1" fontId="13" fillId="0" borderId="6" xfId="0" applyNumberFormat="1" applyFont="1" applyBorder="1" applyAlignment="1">
      <alignment horizontal="center"/>
    </xf>
    <xf numFmtId="1" fontId="13" fillId="0" borderId="36" xfId="0" applyNumberFormat="1" applyFont="1" applyBorder="1" applyAlignment="1">
      <alignment horizontal="center"/>
    </xf>
    <xf numFmtId="1" fontId="10" fillId="0" borderId="0" xfId="0" applyNumberFormat="1" applyFont="1" applyFill="1" applyBorder="1" applyAlignment="1">
      <alignment horizontal="center"/>
    </xf>
    <xf numFmtId="164" fontId="10" fillId="2" borderId="11" xfId="0" applyFont="1" applyFill="1" applyBorder="1"/>
    <xf numFmtId="164" fontId="10" fillId="0" borderId="11" xfId="0" applyFont="1" applyBorder="1" applyAlignment="1">
      <alignment horizontal="center"/>
    </xf>
    <xf numFmtId="164" fontId="10" fillId="0" borderId="11" xfId="0" applyFont="1" applyFill="1" applyBorder="1" applyAlignment="1">
      <alignment horizontal="center"/>
    </xf>
    <xf numFmtId="16" fontId="10" fillId="0" borderId="19" xfId="0" applyNumberFormat="1" applyFont="1" applyFill="1" applyBorder="1"/>
    <xf numFmtId="1" fontId="12" fillId="0" borderId="20" xfId="0" applyNumberFormat="1" applyFont="1" applyFill="1" applyBorder="1" applyAlignment="1">
      <alignment horizontal="center"/>
    </xf>
    <xf numFmtId="1" fontId="12" fillId="0" borderId="39" xfId="0" applyNumberFormat="1" applyFont="1" applyFill="1" applyBorder="1" applyAlignment="1">
      <alignment horizontal="center"/>
    </xf>
    <xf numFmtId="16" fontId="13" fillId="0" borderId="22" xfId="0" applyNumberFormat="1" applyFont="1" applyFill="1" applyBorder="1"/>
    <xf numFmtId="16" fontId="13" fillId="0" borderId="11" xfId="0" applyNumberFormat="1" applyFont="1" applyFill="1" applyBorder="1"/>
    <xf numFmtId="16" fontId="10" fillId="0" borderId="16" xfId="0" applyNumberFormat="1" applyFont="1" applyBorder="1"/>
    <xf numFmtId="1" fontId="10" fillId="0" borderId="17" xfId="0" applyNumberFormat="1" applyFont="1" applyBorder="1" applyAlignment="1">
      <alignment horizontal="center"/>
    </xf>
    <xf numFmtId="1" fontId="10" fillId="0" borderId="18" xfId="0" applyNumberFormat="1" applyFont="1" applyBorder="1" applyAlignment="1">
      <alignment horizontal="center"/>
    </xf>
    <xf numFmtId="164" fontId="14" fillId="0" borderId="0" xfId="1" applyFont="1" applyBorder="1" applyAlignment="1">
      <alignment horizontal="center"/>
    </xf>
    <xf numFmtId="16" fontId="13" fillId="0" borderId="27" xfId="0" applyNumberFormat="1" applyFont="1" applyFill="1" applyBorder="1"/>
    <xf numFmtId="16" fontId="10" fillId="0" borderId="0" xfId="0" applyNumberFormat="1" applyFont="1" applyBorder="1"/>
    <xf numFmtId="1" fontId="10" fillId="0" borderId="0" xfId="0" applyNumberFormat="1" applyFont="1" applyBorder="1" applyAlignment="1">
      <alignment horizontal="center"/>
    </xf>
    <xf numFmtId="16" fontId="13" fillId="0" borderId="16" xfId="0" applyNumberFormat="1" applyFont="1" applyFill="1" applyBorder="1"/>
    <xf numFmtId="16" fontId="13" fillId="0" borderId="0" xfId="0" applyNumberFormat="1" applyFont="1" applyBorder="1"/>
    <xf numFmtId="164" fontId="10" fillId="0" borderId="11" xfId="1" applyFont="1" applyFill="1" applyBorder="1" applyAlignment="1">
      <alignment horizontal="center"/>
    </xf>
    <xf numFmtId="164" fontId="10" fillId="0" borderId="1" xfId="1" applyFont="1" applyFill="1" applyBorder="1" applyAlignment="1">
      <alignment horizontal="center"/>
    </xf>
    <xf numFmtId="164" fontId="15" fillId="2" borderId="1" xfId="0" applyFont="1" applyFill="1" applyBorder="1" applyAlignment="1">
      <alignment horizontal="center"/>
    </xf>
    <xf numFmtId="164" fontId="10" fillId="0" borderId="1" xfId="0" applyFont="1" applyFill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1" fontId="10" fillId="0" borderId="15" xfId="0" applyNumberFormat="1" applyFont="1" applyBorder="1" applyAlignment="1">
      <alignment horizontal="center" vertical="center"/>
    </xf>
    <xf numFmtId="164" fontId="10" fillId="0" borderId="32" xfId="0" applyFont="1" applyFill="1" applyBorder="1" applyAlignment="1">
      <alignment horizontal="center"/>
    </xf>
    <xf numFmtId="1" fontId="10" fillId="0" borderId="33" xfId="0" applyNumberFormat="1" applyFont="1" applyBorder="1" applyAlignment="1">
      <alignment horizontal="center"/>
    </xf>
    <xf numFmtId="1" fontId="10" fillId="0" borderId="33" xfId="0" applyNumberFormat="1" applyFont="1" applyBorder="1" applyAlignment="1">
      <alignment horizontal="center" vertical="center"/>
    </xf>
    <xf numFmtId="1" fontId="10" fillId="0" borderId="34" xfId="0" applyNumberFormat="1" applyFont="1" applyBorder="1" applyAlignment="1">
      <alignment horizontal="center" vertical="center"/>
    </xf>
    <xf numFmtId="1" fontId="10" fillId="0" borderId="0" xfId="0" applyNumberFormat="1" applyFont="1" applyBorder="1"/>
    <xf numFmtId="164" fontId="10" fillId="0" borderId="19" xfId="0" applyFont="1" applyBorder="1" applyAlignment="1">
      <alignment horizontal="left"/>
    </xf>
    <xf numFmtId="1" fontId="10" fillId="2" borderId="20" xfId="0" applyNumberFormat="1" applyFont="1" applyFill="1" applyBorder="1"/>
    <xf numFmtId="1" fontId="10" fillId="0" borderId="20" xfId="0" applyNumberFormat="1" applyFont="1" applyBorder="1" applyAlignment="1">
      <alignment horizontal="center" vertical="center"/>
    </xf>
    <xf numFmtId="1" fontId="10" fillId="0" borderId="21" xfId="0" applyNumberFormat="1" applyFont="1" applyBorder="1" applyAlignment="1">
      <alignment horizontal="center" vertical="center"/>
    </xf>
    <xf numFmtId="1" fontId="13" fillId="2" borderId="33" xfId="0" applyNumberFormat="1" applyFont="1" applyFill="1" applyBorder="1"/>
    <xf numFmtId="1" fontId="13" fillId="0" borderId="33" xfId="0" applyNumberFormat="1" applyFont="1" applyBorder="1" applyAlignment="1">
      <alignment horizontal="center" vertical="center"/>
    </xf>
    <xf numFmtId="164" fontId="14" fillId="0" borderId="0" xfId="0" applyFont="1"/>
    <xf numFmtId="164" fontId="14" fillId="0" borderId="0" xfId="1" applyFont="1" applyBorder="1" applyAlignment="1"/>
    <xf numFmtId="164" fontId="10" fillId="2" borderId="11" xfId="1" applyFont="1" applyFill="1" applyBorder="1" applyAlignment="1">
      <alignment horizontal="center"/>
    </xf>
    <xf numFmtId="164" fontId="14" fillId="0" borderId="25" xfId="1" applyFont="1" applyBorder="1" applyAlignment="1">
      <alignment horizontal="center"/>
    </xf>
    <xf numFmtId="164" fontId="10" fillId="2" borderId="6" xfId="1" applyFont="1" applyFill="1" applyBorder="1" applyAlignment="1">
      <alignment horizontal="center"/>
    </xf>
    <xf numFmtId="164" fontId="10" fillId="2" borderId="36" xfId="1" applyFont="1" applyFill="1" applyBorder="1" applyAlignment="1">
      <alignment horizontal="center"/>
    </xf>
    <xf numFmtId="1" fontId="10" fillId="0" borderId="21" xfId="0" applyNumberFormat="1" applyFont="1" applyBorder="1" applyAlignment="1">
      <alignment horizontal="center"/>
    </xf>
    <xf numFmtId="1" fontId="10" fillId="0" borderId="20" xfId="0" applyNumberFormat="1" applyFont="1" applyBorder="1" applyAlignment="1">
      <alignment horizontal="center"/>
    </xf>
    <xf numFmtId="164" fontId="13" fillId="0" borderId="10" xfId="0" applyFont="1" applyBorder="1"/>
    <xf numFmtId="164" fontId="13" fillId="0" borderId="11" xfId="0" applyFont="1" applyBorder="1"/>
    <xf numFmtId="164" fontId="13" fillId="0" borderId="16" xfId="0" applyFont="1" applyBorder="1"/>
    <xf numFmtId="164" fontId="10" fillId="0" borderId="0" xfId="0" applyFont="1" applyBorder="1"/>
    <xf numFmtId="164" fontId="0" fillId="0" borderId="0" xfId="0"/>
    <xf numFmtId="16" fontId="13" fillId="0" borderId="11" xfId="0" applyNumberFormat="1" applyFont="1" applyBorder="1"/>
    <xf numFmtId="1" fontId="13" fillId="0" borderId="1" xfId="0" applyNumberFormat="1" applyFont="1" applyBorder="1" applyAlignment="1">
      <alignment horizontal="center"/>
    </xf>
    <xf numFmtId="1" fontId="13" fillId="0" borderId="15" xfId="0" applyNumberFormat="1" applyFont="1" applyBorder="1" applyAlignment="1">
      <alignment horizontal="center"/>
    </xf>
    <xf numFmtId="16" fontId="13" fillId="0" borderId="27" xfId="0" applyNumberFormat="1" applyFont="1" applyBorder="1"/>
    <xf numFmtId="1" fontId="13" fillId="0" borderId="5" xfId="0" applyNumberFormat="1" applyFont="1" applyBorder="1" applyAlignment="1">
      <alignment horizontal="center"/>
    </xf>
    <xf numFmtId="1" fontId="13" fillId="0" borderId="28" xfId="0" applyNumberFormat="1" applyFont="1" applyBorder="1" applyAlignment="1">
      <alignment horizontal="center"/>
    </xf>
    <xf numFmtId="16" fontId="13" fillId="0" borderId="16" xfId="0" applyNumberFormat="1" applyFont="1" applyBorder="1"/>
    <xf numFmtId="1" fontId="13" fillId="0" borderId="17" xfId="0" applyNumberFormat="1" applyFont="1" applyBorder="1" applyAlignment="1">
      <alignment horizontal="center"/>
    </xf>
    <xf numFmtId="1" fontId="13" fillId="0" borderId="18" xfId="0" applyNumberFormat="1" applyFont="1" applyBorder="1" applyAlignment="1">
      <alignment horizontal="center"/>
    </xf>
    <xf numFmtId="164" fontId="10" fillId="0" borderId="12" xfId="0" applyFont="1" applyBorder="1" applyAlignment="1">
      <alignment horizontal="center"/>
    </xf>
    <xf numFmtId="164" fontId="10" fillId="0" borderId="13" xfId="0" applyFont="1" applyBorder="1" applyAlignment="1">
      <alignment horizontal="center"/>
    </xf>
    <xf numFmtId="164" fontId="10" fillId="0" borderId="24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64" fontId="0" fillId="0" borderId="10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" fontId="8" fillId="0" borderId="16" xfId="0" applyNumberFormat="1" applyFont="1" applyBorder="1"/>
    <xf numFmtId="1" fontId="8" fillId="0" borderId="17" xfId="0" applyNumberFormat="1" applyFont="1" applyBorder="1" applyAlignment="1">
      <alignment horizontal="center"/>
    </xf>
    <xf numFmtId="1" fontId="8" fillId="0" borderId="18" xfId="0" applyNumberFormat="1" applyFont="1" applyBorder="1" applyAlignment="1">
      <alignment horizontal="center"/>
    </xf>
    <xf numFmtId="16" fontId="8" fillId="0" borderId="10" xfId="0" applyNumberFormat="1" applyFont="1" applyBorder="1"/>
    <xf numFmtId="1" fontId="8" fillId="0" borderId="23" xfId="0" applyNumberFormat="1" applyFont="1" applyBorder="1" applyAlignment="1">
      <alignment horizontal="center"/>
    </xf>
    <xf numFmtId="1" fontId="8" fillId="0" borderId="14" xfId="0" applyNumberFormat="1" applyFont="1" applyBorder="1" applyAlignment="1">
      <alignment horizontal="center"/>
    </xf>
    <xf numFmtId="16" fontId="8" fillId="0" borderId="11" xfId="0" applyNumberFormat="1" applyFont="1" applyBorder="1"/>
    <xf numFmtId="1" fontId="8" fillId="0" borderId="15" xfId="0" applyNumberFormat="1" applyFont="1" applyBorder="1" applyAlignment="1">
      <alignment horizontal="center"/>
    </xf>
    <xf numFmtId="16" fontId="0" fillId="0" borderId="12" xfId="0" applyNumberFormat="1" applyBorder="1"/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64" fontId="0" fillId="0" borderId="23" xfId="0" applyBorder="1" applyAlignment="1">
      <alignment horizontal="center"/>
    </xf>
    <xf numFmtId="16" fontId="13" fillId="0" borderId="22" xfId="0" applyNumberFormat="1" applyFont="1" applyBorder="1"/>
    <xf numFmtId="16" fontId="10" fillId="0" borderId="19" xfId="0" applyNumberFormat="1" applyFont="1" applyBorder="1"/>
    <xf numFmtId="164" fontId="0" fillId="0" borderId="5" xfId="1" applyFont="1" applyBorder="1" applyAlignment="1">
      <alignment horizontal="center"/>
    </xf>
    <xf numFmtId="1" fontId="0" fillId="0" borderId="28" xfId="1" applyNumberFormat="1" applyFont="1" applyBorder="1" applyAlignment="1">
      <alignment horizontal="center"/>
    </xf>
    <xf numFmtId="164" fontId="1" fillId="0" borderId="11" xfId="1" applyFont="1" applyFill="1" applyBorder="1" applyAlignment="1">
      <alignment horizontal="center"/>
    </xf>
    <xf numFmtId="164" fontId="0" fillId="7" borderId="1" xfId="0" applyFont="1" applyFill="1" applyBorder="1" applyAlignment="1">
      <alignment horizontal="center"/>
    </xf>
    <xf numFmtId="1" fontId="0" fillId="0" borderId="15" xfId="0" applyNumberFormat="1" applyFont="1" applyBorder="1" applyAlignment="1">
      <alignment horizontal="center"/>
    </xf>
    <xf numFmtId="16" fontId="3" fillId="0" borderId="22" xfId="0" applyNumberFormat="1" applyFont="1" applyBorder="1" applyAlignment="1">
      <alignment horizontal="center"/>
    </xf>
    <xf numFmtId="164" fontId="3" fillId="7" borderId="6" xfId="0" applyFont="1" applyFill="1" applyBorder="1" applyAlignment="1">
      <alignment horizontal="center"/>
    </xf>
    <xf numFmtId="1" fontId="3" fillId="0" borderId="36" xfId="0" applyNumberFormat="1" applyFont="1" applyBorder="1" applyAlignment="1">
      <alignment horizontal="center"/>
    </xf>
    <xf numFmtId="164" fontId="3" fillId="0" borderId="11" xfId="0" applyFont="1" applyBorder="1" applyAlignment="1">
      <alignment horizontal="center"/>
    </xf>
    <xf numFmtId="164" fontId="3" fillId="7" borderId="1" xfId="0" applyFont="1" applyFill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0" fontId="0" fillId="2" borderId="15" xfId="0" applyNumberFormat="1" applyFill="1" applyBorder="1"/>
    <xf numFmtId="1" fontId="0" fillId="0" borderId="0" xfId="0" applyNumberFormat="1"/>
    <xf numFmtId="164" fontId="10" fillId="2" borderId="19" xfId="0" applyFont="1" applyFill="1" applyBorder="1" applyAlignment="1">
      <alignment horizontal="center"/>
    </xf>
    <xf numFmtId="164" fontId="12" fillId="2" borderId="20" xfId="0" applyFont="1" applyFill="1" applyBorder="1" applyAlignment="1">
      <alignment horizontal="center"/>
    </xf>
    <xf numFmtId="164" fontId="10" fillId="2" borderId="20" xfId="0" applyFont="1" applyFill="1" applyBorder="1" applyAlignment="1">
      <alignment horizontal="center"/>
    </xf>
    <xf numFmtId="164" fontId="10" fillId="2" borderId="21" xfId="0" applyFont="1" applyFill="1" applyBorder="1" applyAlignment="1">
      <alignment horizontal="center"/>
    </xf>
    <xf numFmtId="0" fontId="9" fillId="8" borderId="1" xfId="0" applyNumberFormat="1" applyFont="1" applyFill="1" applyBorder="1" applyAlignment="1">
      <alignment horizontal="center"/>
    </xf>
    <xf numFmtId="1" fontId="3" fillId="0" borderId="17" xfId="0" applyNumberFormat="1" applyFont="1" applyFill="1" applyBorder="1" applyAlignment="1">
      <alignment horizontal="center"/>
    </xf>
    <xf numFmtId="1" fontId="0" fillId="0" borderId="17" xfId="2" applyNumberFormat="1" applyFont="1" applyBorder="1" applyAlignment="1">
      <alignment horizontal="center"/>
    </xf>
    <xf numFmtId="164" fontId="0" fillId="2" borderId="18" xfId="0" applyFill="1" applyBorder="1"/>
    <xf numFmtId="164" fontId="8" fillId="0" borderId="1" xfId="0" applyFont="1" applyFill="1" applyBorder="1" applyAlignment="1">
      <alignment horizontal="left"/>
    </xf>
    <xf numFmtId="164" fontId="8" fillId="0" borderId="5" xfId="0" applyFont="1" applyFill="1" applyBorder="1" applyAlignment="1">
      <alignment horizontal="left"/>
    </xf>
    <xf numFmtId="1" fontId="8" fillId="0" borderId="5" xfId="0" applyNumberFormat="1" applyFont="1" applyFill="1" applyBorder="1" applyAlignment="1">
      <alignment horizontal="center"/>
    </xf>
    <xf numFmtId="164" fontId="8" fillId="0" borderId="19" xfId="0" applyFont="1" applyFill="1" applyBorder="1" applyAlignment="1">
      <alignment horizontal="left"/>
    </xf>
    <xf numFmtId="1" fontId="8" fillId="0" borderId="20" xfId="0" applyNumberFormat="1" applyFont="1" applyFill="1" applyBorder="1" applyAlignment="1">
      <alignment horizontal="center"/>
    </xf>
    <xf numFmtId="1" fontId="3" fillId="7" borderId="1" xfId="0" applyNumberFormat="1" applyFont="1" applyFill="1" applyBorder="1" applyAlignment="1">
      <alignment horizontal="center"/>
    </xf>
    <xf numFmtId="165" fontId="3" fillId="2" borderId="15" xfId="0" applyNumberFormat="1" applyFon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10" fillId="0" borderId="12" xfId="0" applyFont="1" applyBorder="1"/>
    <xf numFmtId="1" fontId="10" fillId="0" borderId="13" xfId="0" applyNumberFormat="1" applyFont="1" applyBorder="1" applyAlignment="1">
      <alignment horizontal="center"/>
    </xf>
    <xf numFmtId="1" fontId="10" fillId="0" borderId="24" xfId="0" applyNumberFormat="1" applyFont="1" applyBorder="1" applyAlignment="1">
      <alignment horizontal="center"/>
    </xf>
    <xf numFmtId="16" fontId="8" fillId="0" borderId="10" xfId="0" applyNumberFormat="1" applyFont="1" applyFill="1" applyBorder="1"/>
    <xf numFmtId="10" fontId="0" fillId="2" borderId="28" xfId="0" applyNumberFormat="1" applyFill="1" applyBorder="1"/>
    <xf numFmtId="164" fontId="8" fillId="0" borderId="6" xfId="0" applyFont="1" applyFill="1" applyBorder="1" applyAlignment="1">
      <alignment horizontal="left"/>
    </xf>
    <xf numFmtId="1" fontId="3" fillId="0" borderId="6" xfId="0" applyNumberFormat="1" applyFont="1" applyFill="1" applyBorder="1" applyAlignment="1">
      <alignment horizontal="center"/>
    </xf>
    <xf numFmtId="10" fontId="0" fillId="2" borderId="36" xfId="0" applyNumberFormat="1" applyFill="1" applyBorder="1"/>
    <xf numFmtId="164" fontId="0" fillId="0" borderId="19" xfId="0" applyFill="1" applyBorder="1" applyAlignment="1">
      <alignment horizontal="left"/>
    </xf>
    <xf numFmtId="10" fontId="0" fillId="2" borderId="21" xfId="0" applyNumberFormat="1" applyFill="1" applyBorder="1"/>
    <xf numFmtId="1" fontId="3" fillId="0" borderId="21" xfId="0" applyNumberFormat="1" applyFont="1" applyFill="1" applyBorder="1" applyAlignment="1">
      <alignment horizontal="center"/>
    </xf>
    <xf numFmtId="164" fontId="8" fillId="0" borderId="22" xfId="0" applyFont="1" applyFill="1" applyBorder="1" applyAlignment="1">
      <alignment horizontal="left"/>
    </xf>
    <xf numFmtId="164" fontId="8" fillId="0" borderId="11" xfId="0" applyFont="1" applyFill="1" applyBorder="1" applyAlignment="1">
      <alignment horizontal="left"/>
    </xf>
    <xf numFmtId="164" fontId="8" fillId="0" borderId="27" xfId="0" applyFont="1" applyFill="1" applyBorder="1" applyAlignment="1">
      <alignment horizontal="left"/>
    </xf>
    <xf numFmtId="164" fontId="0" fillId="0" borderId="1" xfId="0" applyBorder="1" applyAlignment="1">
      <alignment horizontal="center"/>
    </xf>
    <xf numFmtId="164" fontId="8" fillId="0" borderId="27" xfId="0" applyFont="1" applyBorder="1"/>
    <xf numFmtId="164" fontId="8" fillId="2" borderId="5" xfId="0" applyFont="1" applyFill="1" applyBorder="1"/>
    <xf numFmtId="1" fontId="8" fillId="0" borderId="28" xfId="0" applyNumberFormat="1" applyFont="1" applyBorder="1" applyAlignment="1">
      <alignment horizontal="center"/>
    </xf>
    <xf numFmtId="164" fontId="0" fillId="0" borderId="1" xfId="0" applyBorder="1" applyAlignment="1">
      <alignment horizontal="center"/>
    </xf>
    <xf numFmtId="16" fontId="10" fillId="0" borderId="32" xfId="0" applyNumberFormat="1" applyFont="1" applyBorder="1" applyAlignment="1">
      <alignment horizontal="center"/>
    </xf>
    <xf numFmtId="1" fontId="10" fillId="0" borderId="34" xfId="0" applyNumberFormat="1" applyFont="1" applyBorder="1" applyAlignment="1">
      <alignment horizontal="center"/>
    </xf>
    <xf numFmtId="1" fontId="10" fillId="2" borderId="1" xfId="0" applyNumberFormat="1" applyFont="1" applyFill="1" applyBorder="1"/>
    <xf numFmtId="1" fontId="10" fillId="2" borderId="23" xfId="0" applyNumberFormat="1" applyFont="1" applyFill="1" applyBorder="1"/>
    <xf numFmtId="1" fontId="13" fillId="0" borderId="34" xfId="0" applyNumberFormat="1" applyFont="1" applyBorder="1" applyAlignment="1">
      <alignment horizontal="center" vertical="center"/>
    </xf>
    <xf numFmtId="1" fontId="10" fillId="2" borderId="6" xfId="0" applyNumberFormat="1" applyFont="1" applyFill="1" applyBorder="1"/>
    <xf numFmtId="164" fontId="13" fillId="0" borderId="10" xfId="0" applyFont="1" applyBorder="1" applyAlignment="1">
      <alignment horizontal="left"/>
    </xf>
    <xf numFmtId="164" fontId="13" fillId="0" borderId="11" xfId="0" applyFont="1" applyBorder="1" applyAlignment="1">
      <alignment horizontal="left"/>
    </xf>
    <xf numFmtId="164" fontId="13" fillId="0" borderId="16" xfId="0" applyFont="1" applyBorder="1" applyAlignment="1">
      <alignment horizontal="left"/>
    </xf>
    <xf numFmtId="1" fontId="13" fillId="0" borderId="23" xfId="0" applyNumberFormat="1" applyFont="1" applyBorder="1" applyAlignment="1">
      <alignment horizontal="center" vertical="center"/>
    </xf>
    <xf numFmtId="1" fontId="13" fillId="0" borderId="14" xfId="0" applyNumberFormat="1" applyFont="1" applyBorder="1" applyAlignment="1">
      <alignment horizontal="center" vertical="center"/>
    </xf>
    <xf numFmtId="1" fontId="13" fillId="0" borderId="6" xfId="0" applyNumberFormat="1" applyFont="1" applyBorder="1" applyAlignment="1">
      <alignment horizontal="center" vertical="center"/>
    </xf>
    <xf numFmtId="1" fontId="13" fillId="0" borderId="36" xfId="0" applyNumberFormat="1" applyFont="1" applyBorder="1" applyAlignment="1">
      <alignment horizontal="center" vertical="center"/>
    </xf>
    <xf numFmtId="1" fontId="13" fillId="0" borderId="6" xfId="0" applyNumberFormat="1" applyFont="1" applyFill="1" applyBorder="1" applyAlignment="1">
      <alignment horizontal="center"/>
    </xf>
    <xf numFmtId="1" fontId="13" fillId="0" borderId="40" xfId="0" applyNumberFormat="1" applyFont="1" applyFill="1" applyBorder="1" applyAlignment="1">
      <alignment horizontal="center"/>
    </xf>
    <xf numFmtId="1" fontId="13" fillId="0" borderId="1" xfId="0" applyNumberFormat="1" applyFont="1" applyFill="1" applyBorder="1" applyAlignment="1">
      <alignment horizontal="center"/>
    </xf>
    <xf numFmtId="1" fontId="13" fillId="0" borderId="2" xfId="0" applyNumberFormat="1" applyFont="1" applyFill="1" applyBorder="1" applyAlignment="1">
      <alignment horizontal="center"/>
    </xf>
    <xf numFmtId="1" fontId="13" fillId="0" borderId="5" xfId="0" applyNumberFormat="1" applyFont="1" applyFill="1" applyBorder="1" applyAlignment="1">
      <alignment horizontal="center"/>
    </xf>
    <xf numFmtId="1" fontId="13" fillId="0" borderId="38" xfId="0" applyNumberFormat="1" applyFont="1" applyFill="1" applyBorder="1" applyAlignment="1">
      <alignment horizontal="center"/>
    </xf>
    <xf numFmtId="1" fontId="13" fillId="0" borderId="17" xfId="0" applyNumberFormat="1" applyFont="1" applyFill="1" applyBorder="1" applyAlignment="1">
      <alignment horizontal="center"/>
    </xf>
    <xf numFmtId="1" fontId="8" fillId="0" borderId="23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/>
    </xf>
    <xf numFmtId="164" fontId="8" fillId="0" borderId="10" xfId="1" applyFont="1" applyFill="1" applyBorder="1" applyAlignment="1">
      <alignment horizontal="left"/>
    </xf>
    <xf numFmtId="16" fontId="0" fillId="7" borderId="11" xfId="0" applyNumberFormat="1" applyFill="1" applyBorder="1" applyAlignment="1">
      <alignment horizontal="center"/>
    </xf>
    <xf numFmtId="164" fontId="0" fillId="7" borderId="1" xfId="1" applyFont="1" applyFill="1" applyBorder="1" applyAlignment="1">
      <alignment horizontal="center"/>
    </xf>
    <xf numFmtId="1" fontId="0" fillId="7" borderId="15" xfId="1" applyNumberFormat="1" applyFont="1" applyFill="1" applyBorder="1" applyAlignment="1">
      <alignment horizontal="center"/>
    </xf>
    <xf numFmtId="16" fontId="0" fillId="0" borderId="11" xfId="0" applyNumberFormat="1" applyFill="1" applyBorder="1" applyAlignment="1">
      <alignment horizontal="center"/>
    </xf>
    <xf numFmtId="164" fontId="10" fillId="0" borderId="0" xfId="0" applyFont="1" applyFill="1"/>
    <xf numFmtId="16" fontId="0" fillId="0" borderId="22" xfId="0" applyNumberFormat="1" applyFont="1" applyBorder="1" applyAlignment="1">
      <alignment horizontal="center"/>
    </xf>
    <xf numFmtId="1" fontId="0" fillId="0" borderId="6" xfId="0" applyNumberFormat="1" applyFont="1" applyBorder="1" applyAlignment="1">
      <alignment horizontal="center"/>
    </xf>
    <xf numFmtId="1" fontId="0" fillId="0" borderId="36" xfId="0" applyNumberFormat="1" applyFont="1" applyBorder="1" applyAlignment="1">
      <alignment horizontal="center"/>
    </xf>
    <xf numFmtId="16" fontId="0" fillId="0" borderId="1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49" fontId="10" fillId="0" borderId="43" xfId="0" applyNumberFormat="1" applyFont="1" applyFill="1" applyBorder="1"/>
    <xf numFmtId="1" fontId="1" fillId="0" borderId="1" xfId="2" applyNumberFormat="1" applyFont="1" applyBorder="1" applyAlignment="1">
      <alignment horizontal="center"/>
    </xf>
    <xf numFmtId="9" fontId="13" fillId="0" borderId="17" xfId="3" applyFont="1" applyFill="1" applyBorder="1" applyAlignment="1">
      <alignment horizontal="center"/>
    </xf>
    <xf numFmtId="164" fontId="12" fillId="2" borderId="15" xfId="0" applyFont="1" applyFill="1" applyBorder="1" applyAlignment="1">
      <alignment horizontal="center" wrapText="1"/>
    </xf>
    <xf numFmtId="9" fontId="1" fillId="2" borderId="34" xfId="3" applyFont="1" applyFill="1" applyBorder="1" applyAlignment="1">
      <alignment horizontal="center"/>
    </xf>
    <xf numFmtId="9" fontId="10" fillId="2" borderId="21" xfId="3" applyFont="1" applyFill="1" applyBorder="1" applyAlignment="1">
      <alignment horizontal="center"/>
    </xf>
    <xf numFmtId="9" fontId="13" fillId="2" borderId="36" xfId="3" applyFont="1" applyFill="1" applyBorder="1" applyAlignment="1">
      <alignment horizontal="center"/>
    </xf>
    <xf numFmtId="9" fontId="13" fillId="2" borderId="15" xfId="3" applyFont="1" applyFill="1" applyBorder="1" applyAlignment="1">
      <alignment horizontal="center"/>
    </xf>
    <xf numFmtId="9" fontId="13" fillId="2" borderId="28" xfId="3" applyFont="1" applyFill="1" applyBorder="1" applyAlignment="1">
      <alignment horizontal="center"/>
    </xf>
    <xf numFmtId="164" fontId="16" fillId="0" borderId="1" xfId="0" applyFont="1" applyFill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1" fontId="0" fillId="0" borderId="3" xfId="0" applyNumberFormat="1" applyFont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1" fontId="0" fillId="0" borderId="15" xfId="0" applyNumberFormat="1" applyFont="1" applyFill="1" applyBorder="1" applyAlignment="1">
      <alignment horizontal="center" vertical="center"/>
    </xf>
    <xf numFmtId="164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/>
    </xf>
    <xf numFmtId="1" fontId="17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" fontId="0" fillId="0" borderId="15" xfId="0" applyNumberFormat="1" applyFont="1" applyFill="1" applyBorder="1" applyAlignment="1">
      <alignment horizontal="center"/>
    </xf>
    <xf numFmtId="164" fontId="3" fillId="2" borderId="15" xfId="0" applyFont="1" applyFill="1" applyBorder="1" applyAlignment="1">
      <alignment horizontal="center" wrapText="1"/>
    </xf>
    <xf numFmtId="9" fontId="0" fillId="2" borderId="21" xfId="3" applyFont="1" applyFill="1" applyBorder="1" applyAlignment="1">
      <alignment horizontal="center"/>
    </xf>
    <xf numFmtId="9" fontId="0" fillId="2" borderId="36" xfId="3" applyFont="1" applyFill="1" applyBorder="1" applyAlignment="1">
      <alignment horizontal="center"/>
    </xf>
    <xf numFmtId="9" fontId="0" fillId="2" borderId="15" xfId="3" applyFont="1" applyFill="1" applyBorder="1" applyAlignment="1">
      <alignment horizontal="center"/>
    </xf>
    <xf numFmtId="9" fontId="0" fillId="2" borderId="28" xfId="3" applyFont="1" applyFill="1" applyBorder="1" applyAlignment="1">
      <alignment horizontal="center"/>
    </xf>
    <xf numFmtId="16" fontId="3" fillId="0" borderId="27" xfId="0" applyNumberFormat="1" applyFont="1" applyFill="1" applyBorder="1" applyAlignment="1">
      <alignment horizontal="left"/>
    </xf>
    <xf numFmtId="1" fontId="3" fillId="0" borderId="28" xfId="0" applyNumberFormat="1" applyFont="1" applyFill="1" applyBorder="1" applyAlignment="1">
      <alignment horizontal="center"/>
    </xf>
    <xf numFmtId="16" fontId="3" fillId="0" borderId="19" xfId="0" applyNumberFormat="1" applyFont="1" applyFill="1" applyBorder="1"/>
    <xf numFmtId="16" fontId="8" fillId="0" borderId="27" xfId="0" applyNumberFormat="1" applyFont="1" applyFill="1" applyBorder="1"/>
    <xf numFmtId="16" fontId="8" fillId="0" borderId="19" xfId="0" applyNumberFormat="1" applyFont="1" applyFill="1" applyBorder="1"/>
    <xf numFmtId="165" fontId="0" fillId="2" borderId="14" xfId="3" applyNumberFormat="1" applyFont="1" applyFill="1" applyBorder="1" applyAlignment="1">
      <alignment horizontal="center"/>
    </xf>
    <xf numFmtId="165" fontId="0" fillId="2" borderId="36" xfId="3" applyNumberFormat="1" applyFont="1" applyFill="1" applyBorder="1" applyAlignment="1">
      <alignment horizontal="center"/>
    </xf>
    <xf numFmtId="165" fontId="0" fillId="2" borderId="35" xfId="3" applyNumberFormat="1" applyFont="1" applyFill="1" applyBorder="1" applyAlignment="1">
      <alignment horizontal="center"/>
    </xf>
    <xf numFmtId="165" fontId="8" fillId="0" borderId="21" xfId="3" applyNumberFormat="1" applyFont="1" applyFill="1" applyBorder="1" applyAlignment="1">
      <alignment horizontal="center"/>
    </xf>
    <xf numFmtId="1" fontId="8" fillId="0" borderId="17" xfId="0" applyNumberFormat="1" applyFont="1" applyFill="1" applyBorder="1" applyAlignment="1">
      <alignment horizontal="center"/>
    </xf>
    <xf numFmtId="9" fontId="8" fillId="0" borderId="18" xfId="3" applyFont="1" applyBorder="1" applyAlignment="1">
      <alignment horizontal="center"/>
    </xf>
    <xf numFmtId="9" fontId="0" fillId="2" borderId="14" xfId="3" applyFont="1" applyFill="1" applyBorder="1" applyAlignment="1">
      <alignment horizontal="center"/>
    </xf>
    <xf numFmtId="16" fontId="8" fillId="0" borderId="11" xfId="0" applyNumberFormat="1" applyFont="1" applyFill="1" applyBorder="1" applyAlignment="1">
      <alignment horizontal="left"/>
    </xf>
    <xf numFmtId="164" fontId="0" fillId="0" borderId="23" xfId="0" applyBorder="1" applyAlignment="1">
      <alignment horizontal="center"/>
    </xf>
    <xf numFmtId="16" fontId="0" fillId="0" borderId="1" xfId="0" applyNumberFormat="1" applyFont="1" applyBorder="1" applyAlignment="1">
      <alignment horizontal="center"/>
    </xf>
    <xf numFmtId="1" fontId="0" fillId="0" borderId="24" xfId="0" applyNumberFormat="1" applyFill="1" applyBorder="1" applyAlignment="1">
      <alignment horizontal="center"/>
    </xf>
    <xf numFmtId="1" fontId="0" fillId="7" borderId="15" xfId="0" applyNumberFormat="1" applyFill="1" applyBorder="1" applyAlignment="1">
      <alignment horizontal="center"/>
    </xf>
    <xf numFmtId="16" fontId="13" fillId="0" borderId="0" xfId="0" applyNumberFormat="1" applyFont="1" applyFill="1" applyBorder="1"/>
    <xf numFmtId="1" fontId="13" fillId="0" borderId="0" xfId="0" applyNumberFormat="1" applyFont="1" applyFill="1" applyBorder="1" applyAlignment="1">
      <alignment horizontal="center"/>
    </xf>
    <xf numFmtId="9" fontId="13" fillId="0" borderId="0" xfId="3" applyFont="1" applyFill="1" applyBorder="1" applyAlignment="1">
      <alignment horizontal="center"/>
    </xf>
    <xf numFmtId="16" fontId="0" fillId="0" borderId="11" xfId="0" applyNumberFormat="1" applyBorder="1" applyAlignment="1">
      <alignment horizontal="left"/>
    </xf>
    <xf numFmtId="164" fontId="0" fillId="0" borderId="1" xfId="0" applyBorder="1" applyAlignment="1">
      <alignment horizontal="center"/>
    </xf>
    <xf numFmtId="165" fontId="8" fillId="0" borderId="21" xfId="0" applyNumberFormat="1" applyFont="1" applyFill="1" applyBorder="1"/>
    <xf numFmtId="0" fontId="0" fillId="0" borderId="1" xfId="0" applyNumberFormat="1" applyBorder="1" applyAlignment="1">
      <alignment horizontal="center"/>
    </xf>
    <xf numFmtId="164" fontId="0" fillId="0" borderId="29" xfId="1" applyFont="1" applyFill="1" applyBorder="1" applyAlignment="1">
      <alignment horizontal="center"/>
    </xf>
    <xf numFmtId="164" fontId="0" fillId="0" borderId="30" xfId="1" applyFont="1" applyFill="1" applyBorder="1" applyAlignment="1">
      <alignment horizontal="center"/>
    </xf>
    <xf numFmtId="164" fontId="0" fillId="0" borderId="44" xfId="1" applyFont="1" applyFill="1" applyBorder="1" applyAlignment="1">
      <alignment horizontal="center"/>
    </xf>
    <xf numFmtId="164" fontId="0" fillId="0" borderId="45" xfId="1" applyFont="1" applyBorder="1" applyAlignment="1">
      <alignment horizontal="center"/>
    </xf>
    <xf numFmtId="164" fontId="0" fillId="0" borderId="30" xfId="1" applyFont="1" applyBorder="1" applyAlignment="1">
      <alignment horizontal="center"/>
    </xf>
    <xf numFmtId="164" fontId="0" fillId="0" borderId="44" xfId="1" applyFont="1" applyBorder="1" applyAlignment="1">
      <alignment horizontal="center"/>
    </xf>
    <xf numFmtId="164" fontId="0" fillId="0" borderId="31" xfId="1" applyFont="1" applyBorder="1" applyAlignment="1">
      <alignment horizontal="center"/>
    </xf>
    <xf numFmtId="164" fontId="0" fillId="2" borderId="5" xfId="1" applyFont="1" applyFill="1" applyBorder="1" applyAlignment="1">
      <alignment horizontal="center"/>
    </xf>
    <xf numFmtId="1" fontId="0" fillId="2" borderId="5" xfId="1" applyNumberFormat="1" applyFont="1" applyFill="1" applyBorder="1" applyAlignment="1">
      <alignment horizontal="center"/>
    </xf>
    <xf numFmtId="1" fontId="8" fillId="0" borderId="5" xfId="1" applyNumberFormat="1" applyFont="1" applyBorder="1" applyAlignment="1">
      <alignment horizontal="center"/>
    </xf>
    <xf numFmtId="1" fontId="8" fillId="0" borderId="28" xfId="1" applyNumberFormat="1" applyFont="1" applyBorder="1" applyAlignment="1">
      <alignment horizontal="center"/>
    </xf>
    <xf numFmtId="164" fontId="8" fillId="0" borderId="19" xfId="0" applyFont="1" applyBorder="1"/>
    <xf numFmtId="1" fontId="8" fillId="0" borderId="20" xfId="1" applyNumberFormat="1" applyFont="1" applyBorder="1" applyAlignment="1">
      <alignment horizontal="center"/>
    </xf>
    <xf numFmtId="1" fontId="8" fillId="0" borderId="21" xfId="1" applyNumberFormat="1" applyFont="1" applyBorder="1" applyAlignment="1">
      <alignment horizontal="center"/>
    </xf>
    <xf numFmtId="164" fontId="10" fillId="0" borderId="2" xfId="0" applyFont="1" applyFill="1" applyBorder="1" applyAlignment="1">
      <alignment horizontal="center"/>
    </xf>
    <xf numFmtId="164" fontId="10" fillId="0" borderId="4" xfId="0" applyFont="1" applyFill="1" applyBorder="1" applyAlignment="1">
      <alignment horizontal="center"/>
    </xf>
    <xf numFmtId="164" fontId="10" fillId="0" borderId="3" xfId="0" applyFont="1" applyFill="1" applyBorder="1" applyAlignment="1">
      <alignment horizontal="center"/>
    </xf>
    <xf numFmtId="164" fontId="14" fillId="0" borderId="10" xfId="1" applyFont="1" applyFill="1" applyBorder="1" applyAlignment="1">
      <alignment horizontal="center"/>
    </xf>
    <xf numFmtId="164" fontId="14" fillId="0" borderId="23" xfId="1" applyFont="1" applyFill="1" applyBorder="1" applyAlignment="1">
      <alignment horizontal="center"/>
    </xf>
    <xf numFmtId="164" fontId="14" fillId="0" borderId="14" xfId="1" applyFont="1" applyFill="1" applyBorder="1" applyAlignment="1">
      <alignment horizontal="center"/>
    </xf>
    <xf numFmtId="164" fontId="10" fillId="0" borderId="1" xfId="1" applyFont="1" applyBorder="1" applyAlignment="1">
      <alignment horizontal="center"/>
    </xf>
    <xf numFmtId="164" fontId="10" fillId="0" borderId="15" xfId="1" applyFont="1" applyBorder="1" applyAlignment="1">
      <alignment horizontal="center"/>
    </xf>
    <xf numFmtId="164" fontId="4" fillId="4" borderId="7" xfId="0" applyFont="1" applyFill="1" applyBorder="1" applyAlignment="1">
      <alignment horizontal="center"/>
    </xf>
    <xf numFmtId="164" fontId="4" fillId="4" borderId="8" xfId="0" applyFont="1" applyFill="1" applyBorder="1" applyAlignment="1">
      <alignment horizontal="center"/>
    </xf>
    <xf numFmtId="164" fontId="4" fillId="4" borderId="9" xfId="0" applyFont="1" applyFill="1" applyBorder="1" applyAlignment="1">
      <alignment horizontal="center"/>
    </xf>
    <xf numFmtId="164" fontId="10" fillId="0" borderId="13" xfId="0" applyFont="1" applyBorder="1" applyAlignment="1">
      <alignment horizontal="center"/>
    </xf>
    <xf numFmtId="164" fontId="14" fillId="0" borderId="41" xfId="0" applyFont="1" applyFill="1" applyBorder="1" applyAlignment="1">
      <alignment horizontal="center"/>
    </xf>
    <xf numFmtId="164" fontId="14" fillId="0" borderId="42" xfId="0" applyFont="1" applyFill="1" applyBorder="1" applyAlignment="1">
      <alignment horizontal="center"/>
    </xf>
    <xf numFmtId="164" fontId="14" fillId="0" borderId="43" xfId="0" applyFont="1" applyFill="1" applyBorder="1" applyAlignment="1">
      <alignment horizontal="center"/>
    </xf>
    <xf numFmtId="164" fontId="10" fillId="0" borderId="1" xfId="0" applyFont="1" applyBorder="1" applyAlignment="1">
      <alignment horizontal="center"/>
    </xf>
    <xf numFmtId="164" fontId="10" fillId="0" borderId="15" xfId="0" applyFont="1" applyBorder="1" applyAlignment="1">
      <alignment horizontal="center"/>
    </xf>
    <xf numFmtId="164" fontId="10" fillId="0" borderId="26" xfId="0" applyFont="1" applyFill="1" applyBorder="1" applyAlignment="1">
      <alignment horizontal="center"/>
    </xf>
    <xf numFmtId="164" fontId="14" fillId="0" borderId="29" xfId="0" applyFont="1" applyFill="1" applyBorder="1" applyAlignment="1">
      <alignment horizontal="left"/>
    </xf>
    <xf numFmtId="164" fontId="14" fillId="0" borderId="30" xfId="0" applyFont="1" applyFill="1" applyBorder="1" applyAlignment="1">
      <alignment horizontal="left"/>
    </xf>
    <xf numFmtId="164" fontId="14" fillId="0" borderId="31" xfId="0" applyFont="1" applyFill="1" applyBorder="1" applyAlignment="1">
      <alignment horizontal="left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0" borderId="29" xfId="1" applyFont="1" applyBorder="1" applyAlignment="1">
      <alignment horizontal="center"/>
    </xf>
    <xf numFmtId="164" fontId="6" fillId="0" borderId="30" xfId="1" applyFont="1" applyBorder="1" applyAlignment="1">
      <alignment horizontal="center"/>
    </xf>
    <xf numFmtId="164" fontId="6" fillId="0" borderId="31" xfId="1" applyFont="1" applyBorder="1" applyAlignment="1">
      <alignment horizontal="center"/>
    </xf>
    <xf numFmtId="164" fontId="6" fillId="0" borderId="41" xfId="0" applyFont="1" applyFill="1" applyBorder="1" applyAlignment="1">
      <alignment horizontal="center"/>
    </xf>
    <xf numFmtId="164" fontId="6" fillId="0" borderId="42" xfId="0" applyFont="1" applyFill="1" applyBorder="1" applyAlignment="1">
      <alignment horizontal="center"/>
    </xf>
    <xf numFmtId="164" fontId="6" fillId="0" borderId="43" xfId="0" applyFont="1" applyFill="1" applyBorder="1" applyAlignment="1">
      <alignment horizontal="center"/>
    </xf>
    <xf numFmtId="164" fontId="4" fillId="5" borderId="37" xfId="0" applyFont="1" applyFill="1" applyBorder="1" applyAlignment="1">
      <alignment horizontal="center"/>
    </xf>
    <xf numFmtId="164" fontId="4" fillId="5" borderId="0" xfId="0" applyFon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6" fillId="0" borderId="10" xfId="0" applyFont="1" applyFill="1" applyBorder="1" applyAlignment="1">
      <alignment horizontal="center"/>
    </xf>
    <xf numFmtId="164" fontId="6" fillId="0" borderId="23" xfId="0" applyFont="1" applyFill="1" applyBorder="1" applyAlignment="1">
      <alignment horizontal="center"/>
    </xf>
    <xf numFmtId="164" fontId="6" fillId="0" borderId="14" xfId="0" applyFont="1" applyFill="1" applyBorder="1" applyAlignment="1">
      <alignment horizontal="center"/>
    </xf>
    <xf numFmtId="164" fontId="6" fillId="0" borderId="29" xfId="0" applyFont="1" applyFill="1" applyBorder="1" applyAlignment="1">
      <alignment horizontal="center"/>
    </xf>
    <xf numFmtId="164" fontId="6" fillId="0" borderId="30" xfId="0" applyFont="1" applyFill="1" applyBorder="1" applyAlignment="1">
      <alignment horizontal="center"/>
    </xf>
    <xf numFmtId="164" fontId="6" fillId="0" borderId="31" xfId="0" applyFont="1" applyFill="1" applyBorder="1" applyAlignment="1">
      <alignment horizontal="center"/>
    </xf>
    <xf numFmtId="164" fontId="6" fillId="0" borderId="2" xfId="0" applyFont="1" applyBorder="1" applyAlignment="1">
      <alignment horizontal="center"/>
    </xf>
    <xf numFmtId="164" fontId="6" fillId="0" borderId="4" xfId="0" applyFont="1" applyBorder="1" applyAlignment="1">
      <alignment horizontal="center"/>
    </xf>
    <xf numFmtId="164" fontId="6" fillId="0" borderId="3" xfId="0" applyFont="1" applyBorder="1" applyAlignment="1">
      <alignment horizontal="center"/>
    </xf>
    <xf numFmtId="164" fontId="4" fillId="3" borderId="37" xfId="0" applyFont="1" applyFill="1" applyBorder="1" applyAlignment="1">
      <alignment horizontal="center"/>
    </xf>
    <xf numFmtId="164" fontId="4" fillId="3" borderId="0" xfId="0" applyFont="1" applyFill="1" applyBorder="1" applyAlignment="1">
      <alignment horizontal="center"/>
    </xf>
    <xf numFmtId="164" fontId="4" fillId="6" borderId="37" xfId="0" applyFont="1" applyFill="1" applyBorder="1" applyAlignment="1">
      <alignment horizontal="center"/>
    </xf>
    <xf numFmtId="164" fontId="4" fillId="6" borderId="0" xfId="0" applyFont="1" applyFill="1" applyBorder="1" applyAlignment="1">
      <alignment horizontal="center"/>
    </xf>
    <xf numFmtId="164" fontId="6" fillId="0" borderId="29" xfId="0" applyFont="1" applyBorder="1" applyAlignment="1">
      <alignment horizontal="center"/>
    </xf>
    <xf numFmtId="164" fontId="6" fillId="0" borderId="30" xfId="0" applyFont="1" applyBorder="1" applyAlignment="1">
      <alignment horizontal="center"/>
    </xf>
    <xf numFmtId="164" fontId="6" fillId="0" borderId="31" xfId="0" applyFont="1" applyBorder="1" applyAlignment="1">
      <alignment horizontal="center"/>
    </xf>
    <xf numFmtId="1" fontId="13" fillId="0" borderId="1" xfId="0" applyNumberFormat="1" applyFont="1" applyBorder="1" applyAlignment="1">
      <alignment horizontal="center" vertical="center"/>
    </xf>
    <xf numFmtId="1" fontId="13" fillId="0" borderId="15" xfId="0" applyNumberFormat="1" applyFont="1" applyBorder="1" applyAlignment="1">
      <alignment horizontal="center" vertical="center"/>
    </xf>
  </cellXfs>
  <cellStyles count="4">
    <cellStyle name="Comma" xfId="2" builtinId="3"/>
    <cellStyle name="Normal" xfId="0" builtinId="0"/>
    <cellStyle name="Normal 2" xfId="1"/>
    <cellStyle name="Percent" xfId="3" builtinId="5"/>
  </cellStyles>
  <dxfs count="0"/>
  <tableStyles count="0" defaultTableStyle="TableStyleMedium9" defaultPivotStyle="PivotStyleLight16"/>
  <colors>
    <mruColors>
      <color rgb="FFFFFFAB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3"/>
  <sheetViews>
    <sheetView tabSelected="1" workbookViewId="0">
      <selection activeCell="I67" sqref="I67"/>
    </sheetView>
  </sheetViews>
  <sheetFormatPr defaultRowHeight="14.5" x14ac:dyDescent="0.35"/>
  <cols>
    <col min="1" max="1" width="13.7265625" style="139" customWidth="1"/>
    <col min="2" max="2" width="19.1796875" style="139" customWidth="1"/>
    <col min="3" max="3" width="10.54296875" style="139" customWidth="1"/>
    <col min="4" max="4" width="10" style="139" customWidth="1"/>
    <col min="5" max="5" width="14.54296875" style="139" customWidth="1"/>
    <col min="6" max="6" width="8.54296875" style="139" customWidth="1"/>
    <col min="7" max="7" width="10.453125" style="139" customWidth="1"/>
    <col min="8" max="8" width="8.453125" style="139" customWidth="1"/>
    <col min="9" max="9" width="10.1796875" style="139" customWidth="1"/>
    <col min="10" max="10" width="10.54296875" style="139" customWidth="1"/>
    <col min="11" max="11" width="9.54296875" style="139" customWidth="1"/>
    <col min="12" max="12" width="9.1796875" style="139"/>
    <col min="13" max="13" width="11.1796875" style="139" customWidth="1"/>
    <col min="14" max="14" width="9.1796875" style="139"/>
    <col min="15" max="15" width="4.26953125" style="139" customWidth="1"/>
    <col min="17" max="17" width="12.81640625" customWidth="1"/>
  </cols>
  <sheetData>
    <row r="1" spans="1:18" ht="29" thickBot="1" x14ac:dyDescent="0.7">
      <c r="A1" s="387" t="s">
        <v>36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9"/>
    </row>
    <row r="2" spans="1:18" ht="18.5" x14ac:dyDescent="0.45">
      <c r="A2" s="138"/>
    </row>
    <row r="3" spans="1:18" ht="16" thickBot="1" x14ac:dyDescent="0.4">
      <c r="A3" s="46" t="s">
        <v>40</v>
      </c>
      <c r="B3" s="311"/>
    </row>
    <row r="4" spans="1:18" ht="15" thickBot="1" x14ac:dyDescent="0.4">
      <c r="A4" s="208"/>
      <c r="B4" s="390" t="s">
        <v>16</v>
      </c>
      <c r="C4" s="390"/>
      <c r="D4" s="390"/>
      <c r="E4" s="390" t="s">
        <v>17</v>
      </c>
      <c r="F4" s="390"/>
      <c r="G4" s="390"/>
      <c r="H4" s="209" t="s">
        <v>14</v>
      </c>
      <c r="I4" s="390" t="s">
        <v>15</v>
      </c>
      <c r="J4" s="390"/>
      <c r="K4" s="209" t="s">
        <v>2</v>
      </c>
      <c r="L4" s="209" t="s">
        <v>31</v>
      </c>
      <c r="M4" s="210" t="s">
        <v>1</v>
      </c>
    </row>
    <row r="5" spans="1:18" ht="15" thickBot="1" x14ac:dyDescent="0.4">
      <c r="A5" s="249" t="s">
        <v>0</v>
      </c>
      <c r="B5" s="250" t="s">
        <v>4</v>
      </c>
      <c r="C5" s="251" t="s">
        <v>3</v>
      </c>
      <c r="D5" s="251" t="s">
        <v>5</v>
      </c>
      <c r="E5" s="250" t="s">
        <v>4</v>
      </c>
      <c r="F5" s="251" t="s">
        <v>3</v>
      </c>
      <c r="G5" s="251" t="s">
        <v>5</v>
      </c>
      <c r="H5" s="251"/>
      <c r="I5" s="251" t="s">
        <v>3</v>
      </c>
      <c r="J5" s="251" t="s">
        <v>4</v>
      </c>
      <c r="K5" s="251"/>
      <c r="L5" s="251"/>
      <c r="M5" s="252"/>
    </row>
    <row r="6" spans="1:18" x14ac:dyDescent="0.35">
      <c r="A6" s="312">
        <v>43347</v>
      </c>
      <c r="B6" s="313">
        <v>5</v>
      </c>
      <c r="C6" s="313">
        <v>21</v>
      </c>
      <c r="D6" s="313">
        <v>0</v>
      </c>
      <c r="E6" s="313">
        <v>4</v>
      </c>
      <c r="F6" s="313">
        <v>2</v>
      </c>
      <c r="G6" s="313">
        <v>0</v>
      </c>
      <c r="H6" s="313">
        <v>1</v>
      </c>
      <c r="I6" s="313">
        <v>0</v>
      </c>
      <c r="J6" s="313">
        <v>0</v>
      </c>
      <c r="K6" s="313">
        <v>0</v>
      </c>
      <c r="L6" s="313">
        <v>12</v>
      </c>
      <c r="M6" s="314">
        <v>0</v>
      </c>
    </row>
    <row r="7" spans="1:18" x14ac:dyDescent="0.35">
      <c r="A7" s="315">
        <v>43350</v>
      </c>
      <c r="B7" s="316">
        <v>0</v>
      </c>
      <c r="C7" s="316">
        <v>11</v>
      </c>
      <c r="D7" s="316">
        <v>0</v>
      </c>
      <c r="E7" s="316">
        <v>0</v>
      </c>
      <c r="F7" s="316">
        <v>0</v>
      </c>
      <c r="G7" s="316">
        <v>0</v>
      </c>
      <c r="H7" s="316">
        <v>6</v>
      </c>
      <c r="I7" s="313">
        <v>0</v>
      </c>
      <c r="J7" s="313">
        <v>0</v>
      </c>
      <c r="K7" s="313">
        <v>0</v>
      </c>
      <c r="L7" s="316">
        <v>4</v>
      </c>
      <c r="M7" s="240">
        <v>0</v>
      </c>
    </row>
    <row r="8" spans="1:18" x14ac:dyDescent="0.35">
      <c r="A8" s="315">
        <v>43353</v>
      </c>
      <c r="B8" s="316">
        <v>3</v>
      </c>
      <c r="C8" s="316">
        <v>3</v>
      </c>
      <c r="D8" s="316">
        <v>0</v>
      </c>
      <c r="E8" s="316">
        <v>0</v>
      </c>
      <c r="F8" s="316">
        <v>0</v>
      </c>
      <c r="G8" s="316">
        <v>0</v>
      </c>
      <c r="H8" s="316">
        <v>5</v>
      </c>
      <c r="I8" s="313">
        <v>0</v>
      </c>
      <c r="J8" s="313">
        <v>0</v>
      </c>
      <c r="K8" s="313">
        <v>0</v>
      </c>
      <c r="L8" s="316">
        <v>2</v>
      </c>
      <c r="M8" s="240">
        <v>0</v>
      </c>
    </row>
    <row r="9" spans="1:18" s="198" customFormat="1" x14ac:dyDescent="0.35">
      <c r="A9" s="315">
        <v>43354</v>
      </c>
      <c r="B9" s="316">
        <v>24</v>
      </c>
      <c r="C9" s="316">
        <v>0</v>
      </c>
      <c r="D9" s="316">
        <v>0</v>
      </c>
      <c r="E9" s="316">
        <v>0</v>
      </c>
      <c r="F9" s="316">
        <v>0</v>
      </c>
      <c r="G9" s="316">
        <v>0</v>
      </c>
      <c r="H9" s="316">
        <v>6</v>
      </c>
      <c r="I9" s="313">
        <v>0</v>
      </c>
      <c r="J9" s="313">
        <v>0</v>
      </c>
      <c r="K9" s="313">
        <v>0</v>
      </c>
      <c r="L9" s="316">
        <v>3</v>
      </c>
      <c r="M9" s="240">
        <v>0</v>
      </c>
      <c r="N9" s="139"/>
      <c r="O9" s="139"/>
    </row>
    <row r="10" spans="1:18" s="198" customFormat="1" x14ac:dyDescent="0.35">
      <c r="A10" s="355">
        <v>43355</v>
      </c>
      <c r="B10" s="316">
        <v>17</v>
      </c>
      <c r="C10" s="316">
        <v>28</v>
      </c>
      <c r="D10" s="316">
        <v>0</v>
      </c>
      <c r="E10" s="316">
        <v>4</v>
      </c>
      <c r="F10" s="316">
        <v>1</v>
      </c>
      <c r="G10" s="316">
        <v>0</v>
      </c>
      <c r="H10" s="316">
        <v>7</v>
      </c>
      <c r="I10" s="313">
        <v>0</v>
      </c>
      <c r="J10" s="313">
        <v>0</v>
      </c>
      <c r="K10" s="313">
        <v>0</v>
      </c>
      <c r="L10" s="316">
        <v>2</v>
      </c>
      <c r="M10" s="240">
        <v>0</v>
      </c>
      <c r="N10" s="139"/>
      <c r="O10" s="139"/>
    </row>
    <row r="11" spans="1:18" s="198" customFormat="1" x14ac:dyDescent="0.35">
      <c r="A11" s="355">
        <v>43356</v>
      </c>
      <c r="B11" s="316">
        <v>8</v>
      </c>
      <c r="C11" s="316">
        <v>13</v>
      </c>
      <c r="D11" s="316">
        <v>0</v>
      </c>
      <c r="E11" s="316">
        <v>0</v>
      </c>
      <c r="F11" s="316">
        <v>0</v>
      </c>
      <c r="G11" s="316">
        <v>0</v>
      </c>
      <c r="H11" s="316">
        <v>4</v>
      </c>
      <c r="I11" s="313">
        <v>0</v>
      </c>
      <c r="J11" s="313">
        <v>0</v>
      </c>
      <c r="K11" s="313">
        <v>0</v>
      </c>
      <c r="L11" s="316">
        <v>0</v>
      </c>
      <c r="M11" s="240">
        <v>0</v>
      </c>
      <c r="N11" s="139"/>
      <c r="O11" s="139"/>
    </row>
    <row r="12" spans="1:18" s="198" customFormat="1" x14ac:dyDescent="0.35">
      <c r="A12" s="355">
        <v>43360</v>
      </c>
      <c r="B12" s="316">
        <v>38</v>
      </c>
      <c r="C12" s="316">
        <v>20</v>
      </c>
      <c r="D12" s="316">
        <v>0</v>
      </c>
      <c r="E12" s="316">
        <v>5</v>
      </c>
      <c r="F12" s="316">
        <v>1</v>
      </c>
      <c r="G12" s="316">
        <v>0</v>
      </c>
      <c r="H12" s="316">
        <v>20</v>
      </c>
      <c r="I12" s="313">
        <v>0</v>
      </c>
      <c r="J12" s="313">
        <v>0</v>
      </c>
      <c r="K12" s="313">
        <v>0</v>
      </c>
      <c r="L12" s="316">
        <v>2</v>
      </c>
      <c r="M12" s="240">
        <v>0</v>
      </c>
      <c r="N12" s="139"/>
      <c r="O12" s="139"/>
    </row>
    <row r="13" spans="1:18" x14ac:dyDescent="0.35">
      <c r="A13" s="355">
        <v>43363</v>
      </c>
      <c r="B13" s="316">
        <v>9</v>
      </c>
      <c r="C13" s="316">
        <v>12</v>
      </c>
      <c r="D13" s="316">
        <v>0</v>
      </c>
      <c r="E13" s="316">
        <v>6</v>
      </c>
      <c r="F13" s="316">
        <v>2</v>
      </c>
      <c r="G13" s="316">
        <v>0</v>
      </c>
      <c r="H13" s="316">
        <v>20</v>
      </c>
      <c r="I13" s="313">
        <v>0</v>
      </c>
      <c r="J13" s="313">
        <v>0</v>
      </c>
      <c r="K13" s="313">
        <v>0</v>
      </c>
      <c r="L13" s="316">
        <v>14</v>
      </c>
      <c r="M13" s="240">
        <v>0</v>
      </c>
    </row>
    <row r="14" spans="1:18" s="198" customFormat="1" x14ac:dyDescent="0.35">
      <c r="A14" s="355">
        <v>43367</v>
      </c>
      <c r="B14" s="316">
        <v>0</v>
      </c>
      <c r="C14" s="316">
        <v>0</v>
      </c>
      <c r="D14" s="316">
        <v>0</v>
      </c>
      <c r="E14" s="316">
        <v>0</v>
      </c>
      <c r="F14" s="316">
        <v>0</v>
      </c>
      <c r="G14" s="316">
        <v>0</v>
      </c>
      <c r="H14" s="316">
        <v>5</v>
      </c>
      <c r="I14" s="313">
        <v>0</v>
      </c>
      <c r="J14" s="313">
        <v>0</v>
      </c>
      <c r="K14" s="313">
        <v>0</v>
      </c>
      <c r="L14" s="316">
        <v>9</v>
      </c>
      <c r="M14" s="240">
        <v>0</v>
      </c>
      <c r="N14" s="139"/>
      <c r="O14" s="139"/>
    </row>
    <row r="15" spans="1:18" s="198" customFormat="1" x14ac:dyDescent="0.35">
      <c r="A15" s="355">
        <v>43369</v>
      </c>
      <c r="B15" s="316">
        <v>3</v>
      </c>
      <c r="C15" s="316">
        <v>0</v>
      </c>
      <c r="D15" s="316">
        <v>0</v>
      </c>
      <c r="E15" s="316">
        <v>1</v>
      </c>
      <c r="F15" s="316">
        <v>2</v>
      </c>
      <c r="G15" s="316">
        <v>0</v>
      </c>
      <c r="H15" s="316">
        <v>18</v>
      </c>
      <c r="I15" s="313">
        <v>0</v>
      </c>
      <c r="J15" s="313">
        <v>0</v>
      </c>
      <c r="K15" s="313">
        <v>0</v>
      </c>
      <c r="L15" s="316">
        <v>16</v>
      </c>
      <c r="M15" s="240">
        <v>0</v>
      </c>
      <c r="N15" s="139"/>
      <c r="O15" s="139"/>
    </row>
    <row r="16" spans="1:18" s="198" customFormat="1" x14ac:dyDescent="0.35">
      <c r="A16" s="355">
        <v>43371</v>
      </c>
      <c r="B16" s="316">
        <v>0</v>
      </c>
      <c r="C16" s="316">
        <v>0</v>
      </c>
      <c r="D16" s="316">
        <v>0</v>
      </c>
      <c r="E16" s="316">
        <v>0</v>
      </c>
      <c r="F16" s="316">
        <v>0</v>
      </c>
      <c r="G16" s="316">
        <v>0</v>
      </c>
      <c r="H16" s="316">
        <v>0</v>
      </c>
      <c r="I16" s="313">
        <v>0</v>
      </c>
      <c r="J16" s="313">
        <v>0</v>
      </c>
      <c r="K16" s="313">
        <v>0</v>
      </c>
      <c r="L16" s="316">
        <v>0</v>
      </c>
      <c r="M16" s="240">
        <v>0</v>
      </c>
      <c r="N16" s="139"/>
      <c r="O16" s="139"/>
    </row>
    <row r="17" spans="1:19" s="198" customFormat="1" ht="15" thickBot="1" x14ac:dyDescent="0.4">
      <c r="A17" s="284"/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285"/>
      <c r="N17" s="139"/>
      <c r="O17" s="139"/>
    </row>
    <row r="18" spans="1:19" ht="15" thickBot="1" x14ac:dyDescent="0.4">
      <c r="A18" s="235" t="s">
        <v>29</v>
      </c>
      <c r="B18" s="193">
        <f>SUM(B6:B17)</f>
        <v>107</v>
      </c>
      <c r="C18" s="193">
        <f>SUM(C6:C17)</f>
        <v>108</v>
      </c>
      <c r="D18" s="193">
        <f t="shared" ref="C18:M18" si="0">SUM(D6:D17)</f>
        <v>0</v>
      </c>
      <c r="E18" s="193">
        <f>SUM(E6:E17)</f>
        <v>20</v>
      </c>
      <c r="F18" s="193">
        <f t="shared" si="0"/>
        <v>8</v>
      </c>
      <c r="G18" s="193">
        <f>SUM(G6:G17)</f>
        <v>0</v>
      </c>
      <c r="H18" s="193">
        <f>SUM(H6:H17)</f>
        <v>92</v>
      </c>
      <c r="I18" s="193">
        <f t="shared" si="0"/>
        <v>0</v>
      </c>
      <c r="J18" s="193">
        <f t="shared" si="0"/>
        <v>0</v>
      </c>
      <c r="K18" s="193">
        <f t="shared" si="0"/>
        <v>0</v>
      </c>
      <c r="L18" s="193">
        <f t="shared" si="0"/>
        <v>64</v>
      </c>
      <c r="M18" s="192">
        <f t="shared" si="0"/>
        <v>0</v>
      </c>
    </row>
    <row r="19" spans="1:19" x14ac:dyDescent="0.35">
      <c r="A19" s="234" t="s">
        <v>57</v>
      </c>
      <c r="B19" s="149">
        <v>0</v>
      </c>
      <c r="C19" s="149">
        <v>0</v>
      </c>
      <c r="D19" s="149">
        <v>0</v>
      </c>
      <c r="E19" s="149">
        <v>0</v>
      </c>
      <c r="F19" s="149">
        <v>0</v>
      </c>
      <c r="G19" s="149">
        <v>0</v>
      </c>
      <c r="H19" s="149">
        <v>0</v>
      </c>
      <c r="I19" s="149">
        <v>1</v>
      </c>
      <c r="J19" s="149">
        <v>2</v>
      </c>
      <c r="K19" s="149">
        <v>0</v>
      </c>
      <c r="L19" s="149">
        <v>11</v>
      </c>
      <c r="M19" s="150">
        <v>0</v>
      </c>
    </row>
    <row r="20" spans="1:19" x14ac:dyDescent="0.35">
      <c r="A20" s="199" t="s">
        <v>58</v>
      </c>
      <c r="B20" s="200">
        <v>0</v>
      </c>
      <c r="C20" s="200">
        <v>0</v>
      </c>
      <c r="D20" s="200">
        <v>0</v>
      </c>
      <c r="E20" s="200">
        <v>0</v>
      </c>
      <c r="F20" s="200">
        <v>0</v>
      </c>
      <c r="G20" s="200">
        <v>0</v>
      </c>
      <c r="H20" s="200">
        <v>0</v>
      </c>
      <c r="I20" s="200">
        <v>1</v>
      </c>
      <c r="J20" s="200">
        <v>0</v>
      </c>
      <c r="K20" s="200">
        <v>0</v>
      </c>
      <c r="L20" s="200">
        <v>5</v>
      </c>
      <c r="M20" s="201">
        <v>0</v>
      </c>
    </row>
    <row r="21" spans="1:19" x14ac:dyDescent="0.35">
      <c r="A21" s="199" t="s">
        <v>61</v>
      </c>
      <c r="B21" s="200">
        <v>0</v>
      </c>
      <c r="C21" s="200">
        <v>0</v>
      </c>
      <c r="D21" s="200">
        <v>0</v>
      </c>
      <c r="E21" s="200">
        <v>0</v>
      </c>
      <c r="F21" s="200">
        <v>0</v>
      </c>
      <c r="G21" s="200">
        <v>0</v>
      </c>
      <c r="H21" s="200">
        <v>0</v>
      </c>
      <c r="I21" s="200">
        <v>12</v>
      </c>
      <c r="J21" s="200">
        <v>10</v>
      </c>
      <c r="K21" s="200">
        <v>0</v>
      </c>
      <c r="L21" s="200">
        <v>13</v>
      </c>
      <c r="M21" s="201">
        <v>0</v>
      </c>
    </row>
    <row r="22" spans="1:19" x14ac:dyDescent="0.35">
      <c r="A22" s="199" t="s">
        <v>63</v>
      </c>
      <c r="B22" s="200">
        <v>0</v>
      </c>
      <c r="C22" s="200">
        <v>0</v>
      </c>
      <c r="D22" s="200">
        <v>0</v>
      </c>
      <c r="E22" s="200">
        <v>0</v>
      </c>
      <c r="F22" s="200">
        <v>0</v>
      </c>
      <c r="G22" s="200">
        <v>0</v>
      </c>
      <c r="H22" s="200">
        <v>1</v>
      </c>
      <c r="I22" s="200">
        <v>33</v>
      </c>
      <c r="J22" s="200">
        <v>49</v>
      </c>
      <c r="K22" s="200">
        <v>0</v>
      </c>
      <c r="L22" s="200">
        <v>11</v>
      </c>
      <c r="M22" s="201">
        <v>0</v>
      </c>
    </row>
    <row r="23" spans="1:19" x14ac:dyDescent="0.35">
      <c r="A23" s="199" t="s">
        <v>66</v>
      </c>
      <c r="B23" s="200">
        <v>0</v>
      </c>
      <c r="C23" s="200">
        <v>0</v>
      </c>
      <c r="D23" s="200">
        <v>0</v>
      </c>
      <c r="E23" s="200">
        <v>0</v>
      </c>
      <c r="F23" s="200">
        <v>0</v>
      </c>
      <c r="G23" s="200">
        <v>0</v>
      </c>
      <c r="H23" s="200">
        <v>55</v>
      </c>
      <c r="I23" s="200">
        <v>16</v>
      </c>
      <c r="J23" s="200">
        <v>26</v>
      </c>
      <c r="K23" s="200">
        <v>0</v>
      </c>
      <c r="L23" s="200">
        <v>22</v>
      </c>
      <c r="M23" s="201">
        <v>0</v>
      </c>
    </row>
    <row r="24" spans="1:19" x14ac:dyDescent="0.35">
      <c r="A24" s="202" t="s">
        <v>68</v>
      </c>
      <c r="B24" s="203">
        <v>123</v>
      </c>
      <c r="C24" s="203">
        <v>122</v>
      </c>
      <c r="D24" s="203">
        <v>1</v>
      </c>
      <c r="E24" s="203">
        <v>25</v>
      </c>
      <c r="F24" s="203">
        <v>19</v>
      </c>
      <c r="G24" s="203">
        <v>0</v>
      </c>
      <c r="H24" s="203">
        <v>618</v>
      </c>
      <c r="I24" s="203">
        <v>0</v>
      </c>
      <c r="J24" s="203">
        <v>2</v>
      </c>
      <c r="K24" s="203">
        <v>0</v>
      </c>
      <c r="L24" s="203">
        <v>21</v>
      </c>
      <c r="M24" s="204">
        <v>0</v>
      </c>
    </row>
    <row r="25" spans="1:19" x14ac:dyDescent="0.35">
      <c r="A25" s="202" t="s">
        <v>47</v>
      </c>
      <c r="B25" s="203">
        <v>506</v>
      </c>
      <c r="C25" s="203">
        <v>536</v>
      </c>
      <c r="D25" s="203">
        <v>11</v>
      </c>
      <c r="E25" s="203">
        <v>72</v>
      </c>
      <c r="F25" s="203">
        <v>40</v>
      </c>
      <c r="G25" s="203">
        <v>8</v>
      </c>
      <c r="H25" s="203">
        <v>671</v>
      </c>
      <c r="I25" s="203">
        <v>0</v>
      </c>
      <c r="J25" s="203">
        <v>0</v>
      </c>
      <c r="K25" s="203">
        <v>0</v>
      </c>
      <c r="L25" s="203">
        <v>33</v>
      </c>
      <c r="M25" s="204">
        <v>0</v>
      </c>
    </row>
    <row r="26" spans="1:19" s="198" customFormat="1" x14ac:dyDescent="0.35">
      <c r="A26" s="202" t="s">
        <v>69</v>
      </c>
      <c r="B26" s="203">
        <v>276</v>
      </c>
      <c r="C26" s="203">
        <v>254</v>
      </c>
      <c r="D26" s="203">
        <v>4</v>
      </c>
      <c r="E26" s="203">
        <v>43</v>
      </c>
      <c r="F26" s="203">
        <v>18</v>
      </c>
      <c r="G26" s="203">
        <v>4</v>
      </c>
      <c r="H26" s="203">
        <v>79</v>
      </c>
      <c r="I26" s="203">
        <v>0</v>
      </c>
      <c r="J26" s="203">
        <v>0</v>
      </c>
      <c r="K26" s="203">
        <v>0</v>
      </c>
      <c r="L26" s="203">
        <v>45</v>
      </c>
      <c r="M26" s="204">
        <v>0</v>
      </c>
      <c r="N26" s="139"/>
      <c r="O26" s="139"/>
    </row>
    <row r="27" spans="1:19" s="198" customFormat="1" x14ac:dyDescent="0.35">
      <c r="A27" s="202" t="s">
        <v>54</v>
      </c>
      <c r="B27" s="203">
        <v>107</v>
      </c>
      <c r="C27" s="203">
        <v>108</v>
      </c>
      <c r="D27" s="203">
        <v>0</v>
      </c>
      <c r="E27" s="203">
        <v>20</v>
      </c>
      <c r="F27" s="203">
        <v>8</v>
      </c>
      <c r="G27" s="203">
        <v>0</v>
      </c>
      <c r="H27" s="203">
        <v>92</v>
      </c>
      <c r="I27" s="203">
        <v>0</v>
      </c>
      <c r="J27" s="203">
        <v>0</v>
      </c>
      <c r="K27" s="203">
        <v>0</v>
      </c>
      <c r="L27" s="203">
        <v>64</v>
      </c>
      <c r="M27" s="204">
        <v>0</v>
      </c>
      <c r="N27" s="139"/>
      <c r="O27" s="139"/>
    </row>
    <row r="28" spans="1:19" s="198" customFormat="1" x14ac:dyDescent="0.35">
      <c r="A28" s="202"/>
      <c r="B28" s="203"/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4"/>
      <c r="N28" s="139"/>
      <c r="O28" s="139"/>
    </row>
    <row r="29" spans="1:19" x14ac:dyDescent="0.35">
      <c r="A29" s="202"/>
      <c r="B29" s="203"/>
      <c r="C29" s="203"/>
      <c r="D29" s="203"/>
      <c r="E29" s="203"/>
      <c r="F29" s="203"/>
      <c r="G29" s="203"/>
      <c r="H29" s="203"/>
      <c r="I29" s="203"/>
      <c r="J29" s="203"/>
      <c r="K29" s="203"/>
      <c r="L29" s="203"/>
      <c r="M29" s="204"/>
      <c r="R29" s="248"/>
      <c r="S29" s="248"/>
    </row>
    <row r="30" spans="1:19" ht="15" thickBot="1" x14ac:dyDescent="0.4">
      <c r="A30" s="205" t="s">
        <v>33</v>
      </c>
      <c r="B30" s="206">
        <f>SUM(B19:B29)</f>
        <v>1012</v>
      </c>
      <c r="C30" s="206">
        <f t="shared" ref="C30:L30" si="1">SUM(C19:C29)</f>
        <v>1020</v>
      </c>
      <c r="D30" s="206">
        <f t="shared" si="1"/>
        <v>16</v>
      </c>
      <c r="E30" s="206">
        <f t="shared" si="1"/>
        <v>160</v>
      </c>
      <c r="F30" s="206">
        <f t="shared" si="1"/>
        <v>85</v>
      </c>
      <c r="G30" s="206">
        <f t="shared" si="1"/>
        <v>12</v>
      </c>
      <c r="H30" s="206">
        <f t="shared" si="1"/>
        <v>1516</v>
      </c>
      <c r="I30" s="206">
        <f t="shared" si="1"/>
        <v>63</v>
      </c>
      <c r="J30" s="206">
        <f t="shared" si="1"/>
        <v>89</v>
      </c>
      <c r="K30" s="206">
        <f t="shared" si="1"/>
        <v>0</v>
      </c>
      <c r="L30" s="206">
        <f t="shared" si="1"/>
        <v>225</v>
      </c>
      <c r="M30" s="207">
        <f>SUM(M18:M21)</f>
        <v>0</v>
      </c>
      <c r="R30" s="248"/>
      <c r="S30" s="248"/>
    </row>
    <row r="31" spans="1:19" x14ac:dyDescent="0.35">
      <c r="F31" s="151"/>
      <c r="R31" s="248"/>
      <c r="S31" s="248"/>
    </row>
    <row r="32" spans="1:19" ht="16" thickBot="1" x14ac:dyDescent="0.4">
      <c r="A32" s="46" t="s">
        <v>82</v>
      </c>
      <c r="R32" s="248"/>
      <c r="S32" s="248"/>
    </row>
    <row r="33" spans="1:19" x14ac:dyDescent="0.35">
      <c r="A33" s="391" t="s">
        <v>41</v>
      </c>
      <c r="B33" s="392"/>
      <c r="C33" s="392"/>
      <c r="D33" s="392"/>
      <c r="E33" s="317"/>
      <c r="F33" s="311"/>
      <c r="G33" s="391" t="s">
        <v>42</v>
      </c>
      <c r="H33" s="392"/>
      <c r="I33" s="392"/>
      <c r="J33" s="392"/>
      <c r="K33" s="392"/>
      <c r="L33" s="392"/>
      <c r="M33" s="393"/>
      <c r="R33" s="248"/>
      <c r="S33" s="248"/>
    </row>
    <row r="34" spans="1:19" ht="29" x14ac:dyDescent="0.35">
      <c r="A34" s="152" t="s">
        <v>6</v>
      </c>
      <c r="B34" s="141" t="s">
        <v>4</v>
      </c>
      <c r="C34" s="142" t="s">
        <v>3</v>
      </c>
      <c r="D34" s="141" t="s">
        <v>39</v>
      </c>
      <c r="E34" s="320" t="s">
        <v>78</v>
      </c>
      <c r="G34" s="153" t="s">
        <v>0</v>
      </c>
      <c r="H34" s="394" t="s">
        <v>16</v>
      </c>
      <c r="I34" s="394"/>
      <c r="J34" s="394"/>
      <c r="K34" s="394" t="s">
        <v>17</v>
      </c>
      <c r="L34" s="394"/>
      <c r="M34" s="395"/>
      <c r="R34" s="248"/>
      <c r="S34" s="248"/>
    </row>
    <row r="35" spans="1:19" ht="15" thickBot="1" x14ac:dyDescent="0.4">
      <c r="A35" s="89" t="s">
        <v>54</v>
      </c>
      <c r="B35" s="55">
        <v>127</v>
      </c>
      <c r="C35" s="55">
        <v>16</v>
      </c>
      <c r="D35" s="318">
        <v>29</v>
      </c>
      <c r="E35" s="321"/>
      <c r="G35" s="140"/>
      <c r="H35" s="142" t="s">
        <v>4</v>
      </c>
      <c r="I35" s="142" t="s">
        <v>3</v>
      </c>
      <c r="J35" s="142" t="s">
        <v>5</v>
      </c>
      <c r="K35" s="142" t="s">
        <v>3</v>
      </c>
      <c r="L35" s="142" t="s">
        <v>4</v>
      </c>
      <c r="M35" s="143" t="s">
        <v>5</v>
      </c>
      <c r="R35" s="248"/>
      <c r="S35" s="248"/>
    </row>
    <row r="36" spans="1:19" ht="15" thickBot="1" x14ac:dyDescent="0.4">
      <c r="A36" s="155" t="s">
        <v>29</v>
      </c>
      <c r="B36" s="156">
        <f>SUM(B35:B35)</f>
        <v>127</v>
      </c>
      <c r="C36" s="157">
        <f>SUM(C35:C35)</f>
        <v>16</v>
      </c>
      <c r="D36" s="156">
        <f>SUM(D35:D35)</f>
        <v>29</v>
      </c>
      <c r="E36" s="322"/>
      <c r="G36" s="315">
        <v>43353</v>
      </c>
      <c r="H36" s="316">
        <v>156</v>
      </c>
      <c r="I36" s="316">
        <v>156</v>
      </c>
      <c r="J36" s="145"/>
      <c r="K36" s="145"/>
      <c r="L36" s="145"/>
      <c r="M36" s="146"/>
    </row>
    <row r="37" spans="1:19" x14ac:dyDescent="0.35">
      <c r="A37" s="158" t="s">
        <v>48</v>
      </c>
      <c r="B37" s="297">
        <v>149</v>
      </c>
      <c r="C37" s="298">
        <v>141</v>
      </c>
      <c r="D37" s="149">
        <v>0</v>
      </c>
      <c r="E37" s="323"/>
      <c r="G37" s="315">
        <v>43361</v>
      </c>
      <c r="H37" s="316">
        <v>75</v>
      </c>
      <c r="I37" s="316">
        <v>75</v>
      </c>
      <c r="J37" s="145"/>
      <c r="K37" s="145"/>
      <c r="L37" s="145"/>
      <c r="M37" s="146"/>
    </row>
    <row r="38" spans="1:19" x14ac:dyDescent="0.35">
      <c r="A38" s="158" t="s">
        <v>47</v>
      </c>
      <c r="B38" s="297">
        <v>597</v>
      </c>
      <c r="C38" s="298">
        <v>576</v>
      </c>
      <c r="D38" s="149">
        <v>1</v>
      </c>
      <c r="E38" s="323"/>
      <c r="G38" s="144"/>
      <c r="H38" s="145"/>
      <c r="I38" s="145"/>
      <c r="J38" s="145"/>
      <c r="K38" s="145"/>
      <c r="L38" s="145"/>
      <c r="M38" s="146"/>
    </row>
    <row r="39" spans="1:19" ht="15" thickBot="1" x14ac:dyDescent="0.4">
      <c r="A39" s="159" t="s">
        <v>69</v>
      </c>
      <c r="B39" s="299">
        <v>327</v>
      </c>
      <c r="C39" s="300">
        <v>272</v>
      </c>
      <c r="D39" s="200">
        <v>20</v>
      </c>
      <c r="E39" s="324"/>
      <c r="G39" s="160" t="s">
        <v>87</v>
      </c>
      <c r="H39" s="161">
        <f>SUM(H33:H38)</f>
        <v>231</v>
      </c>
      <c r="I39" s="161">
        <f>SUM(I33:I38)</f>
        <v>231</v>
      </c>
      <c r="J39" s="161">
        <f t="shared" ref="H39:M39" si="2">SUM(J33:J38)</f>
        <v>0</v>
      </c>
      <c r="K39" s="161">
        <f t="shared" si="2"/>
        <v>0</v>
      </c>
      <c r="L39" s="161">
        <f t="shared" si="2"/>
        <v>0</v>
      </c>
      <c r="M39" s="162">
        <f t="shared" si="2"/>
        <v>0</v>
      </c>
      <c r="N39" s="163"/>
      <c r="O39" s="163"/>
      <c r="P39" s="96"/>
    </row>
    <row r="40" spans="1:19" x14ac:dyDescent="0.35">
      <c r="A40" s="164" t="s">
        <v>54</v>
      </c>
      <c r="B40" s="301">
        <v>127</v>
      </c>
      <c r="C40" s="302">
        <v>16</v>
      </c>
      <c r="D40" s="203">
        <v>29</v>
      </c>
      <c r="E40" s="325"/>
      <c r="G40" s="165"/>
      <c r="H40" s="166"/>
      <c r="I40" s="166"/>
      <c r="J40" s="166"/>
      <c r="K40" s="166"/>
      <c r="L40" s="166"/>
      <c r="M40" s="166"/>
      <c r="N40" s="163"/>
      <c r="O40" s="163"/>
      <c r="P40" s="96"/>
    </row>
    <row r="41" spans="1:19" x14ac:dyDescent="0.35">
      <c r="A41" s="164" t="s">
        <v>55</v>
      </c>
      <c r="B41" s="301"/>
      <c r="C41" s="302"/>
      <c r="D41" s="203"/>
      <c r="E41" s="325"/>
      <c r="G41" s="165"/>
      <c r="H41" s="166"/>
      <c r="I41" s="166"/>
      <c r="J41" s="166"/>
      <c r="K41" s="166"/>
      <c r="L41" s="166"/>
      <c r="M41" s="166"/>
      <c r="N41" s="163"/>
      <c r="O41" s="163"/>
      <c r="P41" s="96"/>
    </row>
    <row r="42" spans="1:19" ht="15" thickBot="1" x14ac:dyDescent="0.4">
      <c r="A42" s="167" t="s">
        <v>33</v>
      </c>
      <c r="B42" s="303">
        <f>SUM(B37:B41)</f>
        <v>1200</v>
      </c>
      <c r="C42" s="303">
        <f t="shared" ref="C42:D42" si="3">SUM(C37:C41)</f>
        <v>1005</v>
      </c>
      <c r="D42" s="303">
        <f>SUM(D37:D41)</f>
        <v>50</v>
      </c>
      <c r="E42" s="319">
        <f>(D42)/(B42+C42)</f>
        <v>2.2675736961451247E-2</v>
      </c>
    </row>
    <row r="43" spans="1:19" s="198" customFormat="1" x14ac:dyDescent="0.35">
      <c r="A43" s="358" t="s">
        <v>83</v>
      </c>
      <c r="B43" s="359"/>
      <c r="C43" s="359"/>
      <c r="D43" s="359"/>
      <c r="E43" s="360"/>
      <c r="F43" s="139"/>
      <c r="G43" s="139"/>
      <c r="H43" s="139"/>
      <c r="I43" s="139"/>
      <c r="J43" s="139"/>
      <c r="K43" s="139"/>
      <c r="L43" s="139"/>
      <c r="M43" s="139"/>
      <c r="N43" s="139"/>
      <c r="O43" s="139"/>
    </row>
    <row r="44" spans="1:19" x14ac:dyDescent="0.35">
      <c r="A44" s="168"/>
    </row>
    <row r="45" spans="1:19" ht="16" thickBot="1" x14ac:dyDescent="0.4">
      <c r="A45" s="46" t="s">
        <v>19</v>
      </c>
    </row>
    <row r="46" spans="1:19" x14ac:dyDescent="0.35">
      <c r="A46" s="397" t="s">
        <v>34</v>
      </c>
      <c r="B46" s="398"/>
      <c r="C46" s="398"/>
      <c r="D46" s="398"/>
      <c r="E46" s="398"/>
      <c r="F46" s="398"/>
      <c r="G46" s="398"/>
      <c r="H46" s="399"/>
    </row>
    <row r="47" spans="1:19" x14ac:dyDescent="0.35">
      <c r="A47" s="169" t="s">
        <v>0</v>
      </c>
      <c r="B47" s="170" t="s">
        <v>9</v>
      </c>
      <c r="C47" s="379" t="s">
        <v>16</v>
      </c>
      <c r="D47" s="380"/>
      <c r="E47" s="381"/>
      <c r="F47" s="379" t="s">
        <v>17</v>
      </c>
      <c r="G47" s="380"/>
      <c r="H47" s="396"/>
    </row>
    <row r="48" spans="1:19" ht="15.5" x14ac:dyDescent="0.35">
      <c r="A48" s="88"/>
      <c r="B48" s="142"/>
      <c r="C48" s="142" t="s">
        <v>4</v>
      </c>
      <c r="D48" s="142" t="s">
        <v>3</v>
      </c>
      <c r="E48" s="142" t="s">
        <v>5</v>
      </c>
      <c r="F48" s="171" t="s">
        <v>3</v>
      </c>
      <c r="G48" s="142" t="s">
        <v>4</v>
      </c>
      <c r="H48" s="143" t="s">
        <v>5</v>
      </c>
    </row>
    <row r="49" spans="1:15" x14ac:dyDescent="0.35">
      <c r="A49" s="89" t="s">
        <v>54</v>
      </c>
      <c r="B49" s="326" t="s">
        <v>74</v>
      </c>
      <c r="C49" s="327">
        <v>175</v>
      </c>
      <c r="D49" s="327">
        <v>107</v>
      </c>
      <c r="E49" s="328">
        <v>0</v>
      </c>
      <c r="F49" s="329">
        <v>0</v>
      </c>
      <c r="G49" s="329">
        <v>0</v>
      </c>
      <c r="H49" s="330">
        <v>0</v>
      </c>
    </row>
    <row r="50" spans="1:15" x14ac:dyDescent="0.35">
      <c r="A50" s="89" t="s">
        <v>54</v>
      </c>
      <c r="B50" s="331" t="s">
        <v>77</v>
      </c>
      <c r="C50" s="327">
        <v>56</v>
      </c>
      <c r="D50" s="327">
        <v>42</v>
      </c>
      <c r="E50" s="327">
        <v>0</v>
      </c>
      <c r="F50" s="329">
        <v>0</v>
      </c>
      <c r="G50" s="329">
        <v>0</v>
      </c>
      <c r="H50" s="330">
        <v>0</v>
      </c>
    </row>
    <row r="51" spans="1:15" x14ac:dyDescent="0.35">
      <c r="A51" s="154"/>
      <c r="B51" s="172"/>
      <c r="C51" s="173"/>
      <c r="D51" s="173"/>
      <c r="E51" s="173"/>
      <c r="F51" s="173"/>
      <c r="G51" s="173"/>
      <c r="H51" s="174"/>
    </row>
    <row r="52" spans="1:15" x14ac:dyDescent="0.35">
      <c r="A52" s="154"/>
      <c r="B52" s="172"/>
      <c r="C52" s="173"/>
      <c r="D52" s="173"/>
      <c r="E52" s="173"/>
      <c r="F52" s="173"/>
      <c r="G52" s="173"/>
      <c r="H52" s="174"/>
    </row>
    <row r="53" spans="1:15" x14ac:dyDescent="0.35">
      <c r="A53" s="154"/>
      <c r="B53" s="172"/>
      <c r="C53" s="173"/>
      <c r="D53" s="173"/>
      <c r="E53" s="173"/>
      <c r="F53" s="173"/>
      <c r="G53" s="173"/>
      <c r="H53" s="174"/>
    </row>
    <row r="54" spans="1:15" ht="15" thickBot="1" x14ac:dyDescent="0.4">
      <c r="A54" s="175"/>
      <c r="B54" s="176"/>
      <c r="C54" s="177"/>
      <c r="D54" s="177"/>
      <c r="E54" s="173"/>
      <c r="F54" s="177"/>
      <c r="G54" s="177"/>
      <c r="H54" s="178"/>
      <c r="I54" s="179"/>
      <c r="J54" s="179"/>
    </row>
    <row r="55" spans="1:15" ht="15" thickBot="1" x14ac:dyDescent="0.4">
      <c r="A55" s="180" t="s">
        <v>29</v>
      </c>
      <c r="B55" s="181"/>
      <c r="C55" s="182">
        <f>SUM(C49:C54)</f>
        <v>231</v>
      </c>
      <c r="D55" s="182">
        <f>SUM(D49:D54)</f>
        <v>149</v>
      </c>
      <c r="E55" s="182">
        <f t="shared" ref="E55:H55" si="4">SUM(E49:E54)</f>
        <v>0</v>
      </c>
      <c r="F55" s="182">
        <f t="shared" si="4"/>
        <v>0</v>
      </c>
      <c r="G55" s="182">
        <f t="shared" si="4"/>
        <v>0</v>
      </c>
      <c r="H55" s="183">
        <f t="shared" si="4"/>
        <v>0</v>
      </c>
      <c r="I55" s="179"/>
      <c r="J55" s="179"/>
    </row>
    <row r="56" spans="1:15" s="198" customFormat="1" x14ac:dyDescent="0.35">
      <c r="A56" s="290" t="s">
        <v>47</v>
      </c>
      <c r="B56" s="287"/>
      <c r="C56" s="293">
        <v>133</v>
      </c>
      <c r="D56" s="293">
        <v>191</v>
      </c>
      <c r="E56" s="293">
        <v>0</v>
      </c>
      <c r="F56" s="293">
        <v>0</v>
      </c>
      <c r="G56" s="293">
        <v>0</v>
      </c>
      <c r="H56" s="294">
        <v>0</v>
      </c>
      <c r="I56" s="179"/>
      <c r="J56" s="179"/>
      <c r="K56" s="139"/>
      <c r="L56" s="139"/>
      <c r="M56" s="139"/>
      <c r="N56" s="139"/>
      <c r="O56" s="139"/>
    </row>
    <row r="57" spans="1:15" s="198" customFormat="1" x14ac:dyDescent="0.35">
      <c r="A57" s="291" t="s">
        <v>76</v>
      </c>
      <c r="B57" s="289"/>
      <c r="C57" s="295">
        <v>144</v>
      </c>
      <c r="D57" s="295">
        <v>156</v>
      </c>
      <c r="E57" s="295">
        <v>0</v>
      </c>
      <c r="F57" s="295">
        <v>0</v>
      </c>
      <c r="G57" s="295">
        <v>0</v>
      </c>
      <c r="H57" s="296">
        <v>0</v>
      </c>
      <c r="I57" s="179"/>
      <c r="J57" s="179"/>
      <c r="K57" s="139"/>
      <c r="L57" s="139"/>
      <c r="M57" s="139"/>
      <c r="N57" s="139"/>
      <c r="O57" s="139"/>
    </row>
    <row r="58" spans="1:15" s="198" customFormat="1" x14ac:dyDescent="0.35">
      <c r="A58" s="291" t="s">
        <v>54</v>
      </c>
      <c r="B58" s="286"/>
      <c r="C58" s="427">
        <v>231</v>
      </c>
      <c r="D58" s="427">
        <v>149</v>
      </c>
      <c r="E58" s="427">
        <v>0</v>
      </c>
      <c r="F58" s="427">
        <v>0</v>
      </c>
      <c r="G58" s="427">
        <v>0</v>
      </c>
      <c r="H58" s="428">
        <v>0</v>
      </c>
      <c r="I58" s="179"/>
      <c r="J58" s="179"/>
      <c r="K58" s="139"/>
      <c r="L58" s="139"/>
      <c r="M58" s="139"/>
      <c r="N58" s="139"/>
      <c r="O58" s="139"/>
    </row>
    <row r="59" spans="1:15" ht="15" thickBot="1" x14ac:dyDescent="0.4">
      <c r="A59" s="292" t="s">
        <v>33</v>
      </c>
      <c r="B59" s="184"/>
      <c r="C59" s="185">
        <f>SUM(C56:C58)</f>
        <v>508</v>
      </c>
      <c r="D59" s="185">
        <f>SUM(D56:D58)</f>
        <v>496</v>
      </c>
      <c r="E59" s="185">
        <f t="shared" ref="E59:H59" si="5">SUM(E56:E58)</f>
        <v>0</v>
      </c>
      <c r="F59" s="185">
        <f t="shared" si="5"/>
        <v>0</v>
      </c>
      <c r="G59" s="185">
        <f t="shared" si="5"/>
        <v>0</v>
      </c>
      <c r="H59" s="288">
        <f t="shared" si="5"/>
        <v>0</v>
      </c>
    </row>
    <row r="60" spans="1:15" x14ac:dyDescent="0.35">
      <c r="A60" s="186"/>
    </row>
    <row r="61" spans="1:15" ht="15" thickBot="1" x14ac:dyDescent="0.4">
      <c r="M61"/>
      <c r="N61"/>
      <c r="O61"/>
    </row>
    <row r="62" spans="1:15" x14ac:dyDescent="0.35">
      <c r="A62" s="382" t="s">
        <v>35</v>
      </c>
      <c r="B62" s="383"/>
      <c r="C62" s="383"/>
      <c r="D62" s="383"/>
      <c r="E62" s="383"/>
      <c r="F62" s="384"/>
      <c r="G62" s="187"/>
      <c r="M62"/>
      <c r="N62"/>
      <c r="O62"/>
    </row>
    <row r="63" spans="1:15" x14ac:dyDescent="0.35">
      <c r="A63" s="189"/>
      <c r="B63" s="379" t="s">
        <v>17</v>
      </c>
      <c r="C63" s="380"/>
      <c r="D63" s="380"/>
      <c r="E63" s="385" t="s">
        <v>15</v>
      </c>
      <c r="F63" s="386"/>
      <c r="G63" s="187"/>
      <c r="M63"/>
      <c r="N63"/>
      <c r="O63"/>
    </row>
    <row r="64" spans="1:15" x14ac:dyDescent="0.35">
      <c r="A64" s="188" t="s">
        <v>0</v>
      </c>
      <c r="B64" s="142" t="s">
        <v>4</v>
      </c>
      <c r="C64" s="142" t="s">
        <v>3</v>
      </c>
      <c r="D64" s="142" t="s">
        <v>5</v>
      </c>
      <c r="E64" s="190" t="s">
        <v>4</v>
      </c>
      <c r="F64" s="191" t="s">
        <v>3</v>
      </c>
      <c r="M64"/>
      <c r="N64"/>
      <c r="O64"/>
    </row>
    <row r="65" spans="1:15" ht="15" thickBot="1" x14ac:dyDescent="0.4">
      <c r="A65" s="315" t="s">
        <v>79</v>
      </c>
      <c r="B65" s="332">
        <v>20</v>
      </c>
      <c r="C65" s="332">
        <v>8</v>
      </c>
      <c r="D65" s="333">
        <v>0</v>
      </c>
      <c r="E65" s="334">
        <v>0</v>
      </c>
      <c r="F65" s="335">
        <v>0</v>
      </c>
      <c r="M65"/>
      <c r="N65"/>
      <c r="O65"/>
    </row>
    <row r="66" spans="1:15" ht="15" thickBot="1" x14ac:dyDescent="0.4">
      <c r="A66" s="265" t="s">
        <v>29</v>
      </c>
      <c r="B66" s="266">
        <f>SUM(B65:B65)</f>
        <v>20</v>
      </c>
      <c r="C66" s="266">
        <f>SUM(C65:C65)</f>
        <v>8</v>
      </c>
      <c r="D66" s="266">
        <f>SUM(D65:D65)</f>
        <v>0</v>
      </c>
      <c r="E66" s="266">
        <f>SUM(E65:E65)</f>
        <v>0</v>
      </c>
      <c r="F66" s="267">
        <f>SUM(F65:F65)</f>
        <v>0</v>
      </c>
      <c r="M66"/>
      <c r="N66"/>
      <c r="O66"/>
    </row>
    <row r="67" spans="1:15" x14ac:dyDescent="0.35">
      <c r="A67" s="194" t="s">
        <v>60</v>
      </c>
      <c r="B67" s="147">
        <v>0</v>
      </c>
      <c r="C67" s="147">
        <v>0</v>
      </c>
      <c r="D67" s="147">
        <v>0</v>
      </c>
      <c r="E67" s="147">
        <v>1</v>
      </c>
      <c r="F67" s="148">
        <v>2</v>
      </c>
    </row>
    <row r="68" spans="1:15" x14ac:dyDescent="0.35">
      <c r="A68" s="195" t="s">
        <v>58</v>
      </c>
      <c r="B68" s="200">
        <v>0</v>
      </c>
      <c r="C68" s="200">
        <v>0</v>
      </c>
      <c r="D68" s="200">
        <v>0</v>
      </c>
      <c r="E68" s="200">
        <v>0</v>
      </c>
      <c r="F68" s="201">
        <v>1</v>
      </c>
    </row>
    <row r="69" spans="1:15" x14ac:dyDescent="0.35">
      <c r="A69" s="195" t="s">
        <v>61</v>
      </c>
      <c r="B69" s="200">
        <v>0</v>
      </c>
      <c r="C69" s="200">
        <v>0</v>
      </c>
      <c r="D69" s="200">
        <v>0</v>
      </c>
      <c r="E69" s="200">
        <v>10</v>
      </c>
      <c r="F69" s="201">
        <v>12</v>
      </c>
    </row>
    <row r="70" spans="1:15" x14ac:dyDescent="0.35">
      <c r="A70" s="195" t="s">
        <v>63</v>
      </c>
      <c r="B70" s="200">
        <v>0</v>
      </c>
      <c r="C70" s="200">
        <v>0</v>
      </c>
      <c r="D70" s="200">
        <v>0</v>
      </c>
      <c r="E70" s="200">
        <v>49</v>
      </c>
      <c r="F70" s="201">
        <v>33</v>
      </c>
    </row>
    <row r="71" spans="1:15" x14ac:dyDescent="0.35">
      <c r="A71" s="195" t="s">
        <v>66</v>
      </c>
      <c r="B71" s="200">
        <v>0</v>
      </c>
      <c r="C71" s="200">
        <v>0</v>
      </c>
      <c r="D71" s="200">
        <v>0</v>
      </c>
      <c r="E71" s="200">
        <v>16</v>
      </c>
      <c r="F71" s="201">
        <v>26</v>
      </c>
    </row>
    <row r="72" spans="1:15" x14ac:dyDescent="0.35">
      <c r="A72" s="195" t="s">
        <v>68</v>
      </c>
      <c r="B72" s="200">
        <v>25</v>
      </c>
      <c r="C72" s="200">
        <v>18</v>
      </c>
      <c r="D72" s="200">
        <v>0</v>
      </c>
      <c r="E72" s="200">
        <v>2</v>
      </c>
      <c r="F72" s="201">
        <v>0</v>
      </c>
    </row>
    <row r="73" spans="1:15" s="198" customFormat="1" x14ac:dyDescent="0.35">
      <c r="A73" s="195" t="s">
        <v>47</v>
      </c>
      <c r="B73" s="200">
        <v>72</v>
      </c>
      <c r="C73" s="200">
        <v>40</v>
      </c>
      <c r="D73" s="200">
        <v>8</v>
      </c>
      <c r="E73" s="200">
        <v>0</v>
      </c>
      <c r="F73" s="201">
        <v>0</v>
      </c>
      <c r="G73" s="139"/>
      <c r="H73" s="139"/>
      <c r="I73" s="139"/>
      <c r="J73" s="139"/>
      <c r="K73" s="139"/>
      <c r="L73" s="139"/>
      <c r="M73" s="139"/>
      <c r="N73" s="139"/>
      <c r="O73" s="139"/>
    </row>
    <row r="74" spans="1:15" s="198" customFormat="1" x14ac:dyDescent="0.35">
      <c r="A74" s="195" t="s">
        <v>75</v>
      </c>
      <c r="B74" s="200">
        <v>43</v>
      </c>
      <c r="C74" s="200">
        <v>18</v>
      </c>
      <c r="D74" s="200">
        <v>4</v>
      </c>
      <c r="E74" s="200">
        <v>0</v>
      </c>
      <c r="F74" s="201">
        <v>0</v>
      </c>
      <c r="G74" s="139"/>
      <c r="H74" s="139"/>
      <c r="I74" s="139"/>
      <c r="J74" s="139"/>
      <c r="K74" s="139"/>
      <c r="L74" s="139"/>
      <c r="M74" s="139"/>
      <c r="N74" s="139"/>
      <c r="O74" s="139"/>
    </row>
    <row r="75" spans="1:15" s="198" customFormat="1" x14ac:dyDescent="0.35">
      <c r="A75" s="195" t="s">
        <v>79</v>
      </c>
      <c r="B75" s="200">
        <v>20</v>
      </c>
      <c r="C75" s="200">
        <v>8</v>
      </c>
      <c r="D75" s="200">
        <v>0</v>
      </c>
      <c r="E75" s="200">
        <v>0</v>
      </c>
      <c r="F75" s="201">
        <v>0</v>
      </c>
      <c r="G75" s="139"/>
      <c r="H75" s="139"/>
      <c r="I75" s="139"/>
      <c r="J75" s="139"/>
      <c r="K75" s="139"/>
      <c r="L75" s="139"/>
      <c r="M75" s="139"/>
      <c r="N75" s="139"/>
      <c r="O75" s="139"/>
    </row>
    <row r="76" spans="1:15" s="198" customFormat="1" x14ac:dyDescent="0.35">
      <c r="A76" s="195"/>
      <c r="B76" s="200"/>
      <c r="C76" s="200"/>
      <c r="D76" s="200"/>
      <c r="E76" s="200"/>
      <c r="F76" s="201"/>
      <c r="G76" s="139"/>
      <c r="H76" s="139"/>
      <c r="I76" s="139"/>
      <c r="J76" s="139"/>
      <c r="K76" s="139"/>
      <c r="L76" s="139"/>
      <c r="M76" s="139"/>
      <c r="N76" s="139"/>
      <c r="O76" s="139"/>
    </row>
    <row r="77" spans="1:15" x14ac:dyDescent="0.35">
      <c r="A77" s="195"/>
      <c r="B77" s="200"/>
      <c r="C77" s="200"/>
      <c r="D77" s="200"/>
      <c r="E77" s="200"/>
      <c r="F77" s="201"/>
    </row>
    <row r="78" spans="1:15" x14ac:dyDescent="0.35">
      <c r="A78" s="195"/>
      <c r="B78" s="200"/>
      <c r="C78" s="200"/>
      <c r="D78" s="200"/>
      <c r="E78" s="200"/>
      <c r="F78" s="201"/>
    </row>
    <row r="79" spans="1:15" ht="15" thickBot="1" x14ac:dyDescent="0.4">
      <c r="A79" s="196" t="s">
        <v>33</v>
      </c>
      <c r="B79" s="206">
        <f>SUM(B67:B78)</f>
        <v>160</v>
      </c>
      <c r="C79" s="206">
        <f t="shared" ref="B79:E79" si="6">SUM(C67:C78)</f>
        <v>84</v>
      </c>
      <c r="D79" s="206">
        <f t="shared" si="6"/>
        <v>12</v>
      </c>
      <c r="E79" s="206">
        <f t="shared" si="6"/>
        <v>78</v>
      </c>
      <c r="F79" s="207">
        <f>SUM(F67:F78)</f>
        <v>74</v>
      </c>
    </row>
    <row r="82" spans="11:11" ht="10.5" customHeight="1" x14ac:dyDescent="0.35"/>
    <row r="83" spans="11:11" x14ac:dyDescent="0.35">
      <c r="K83" s="197"/>
    </row>
  </sheetData>
  <mergeCells count="14">
    <mergeCell ref="C47:E47"/>
    <mergeCell ref="A62:F62"/>
    <mergeCell ref="B63:D63"/>
    <mergeCell ref="E63:F63"/>
    <mergeCell ref="A1:R1"/>
    <mergeCell ref="B4:D4"/>
    <mergeCell ref="E4:G4"/>
    <mergeCell ref="I4:J4"/>
    <mergeCell ref="A33:D33"/>
    <mergeCell ref="G33:M33"/>
    <mergeCell ref="H34:J34"/>
    <mergeCell ref="K34:M34"/>
    <mergeCell ref="F47:H47"/>
    <mergeCell ref="A46:H4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9"/>
  <sheetViews>
    <sheetView topLeftCell="A43" workbookViewId="0">
      <selection activeCell="E57" sqref="E57"/>
    </sheetView>
  </sheetViews>
  <sheetFormatPr defaultRowHeight="14.5" x14ac:dyDescent="0.35"/>
  <cols>
    <col min="1" max="1" width="16.54296875" customWidth="1"/>
    <col min="2" max="2" width="13" customWidth="1"/>
    <col min="3" max="3" width="13.1796875" customWidth="1"/>
    <col min="4" max="4" width="13.453125" customWidth="1"/>
    <col min="5" max="5" width="14" customWidth="1"/>
    <col min="6" max="6" width="12.7265625" customWidth="1"/>
    <col min="7" max="7" width="14.1796875" customWidth="1"/>
    <col min="8" max="8" width="10.1796875" customWidth="1"/>
    <col min="9" max="9" width="13.26953125" customWidth="1"/>
    <col min="10" max="10" width="16" customWidth="1"/>
    <col min="11" max="11" width="14.453125" customWidth="1"/>
    <col min="12" max="12" width="12.453125" customWidth="1"/>
    <col min="13" max="13" width="14.81640625" customWidth="1"/>
    <col min="14" max="14" width="12.1796875" customWidth="1"/>
    <col min="21" max="21" width="14.453125" customWidth="1"/>
  </cols>
  <sheetData>
    <row r="1" spans="1:27" ht="28.5" x14ac:dyDescent="0.65">
      <c r="A1" s="408" t="s">
        <v>37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409"/>
      <c r="S1" s="409"/>
      <c r="T1" s="409"/>
      <c r="U1" s="409"/>
      <c r="V1" s="409"/>
      <c r="W1" s="409"/>
      <c r="X1" s="409"/>
      <c r="Y1" s="409"/>
      <c r="Z1" s="409"/>
      <c r="AA1" s="409"/>
    </row>
    <row r="2" spans="1:27" ht="18.5" x14ac:dyDescent="0.45">
      <c r="A2" s="1"/>
    </row>
    <row r="3" spans="1:27" ht="16" thickBot="1" x14ac:dyDescent="0.4">
      <c r="A3" s="46" t="s">
        <v>20</v>
      </c>
    </row>
    <row r="4" spans="1:27" x14ac:dyDescent="0.35">
      <c r="A4" s="220" t="s">
        <v>0</v>
      </c>
      <c r="B4" s="410" t="s">
        <v>16</v>
      </c>
      <c r="C4" s="410"/>
      <c r="D4" s="410"/>
      <c r="E4" s="410" t="s">
        <v>17</v>
      </c>
      <c r="F4" s="410"/>
      <c r="G4" s="410"/>
      <c r="H4" s="233" t="s">
        <v>14</v>
      </c>
      <c r="I4" s="410" t="s">
        <v>15</v>
      </c>
      <c r="J4" s="410"/>
      <c r="K4" s="216" t="s">
        <v>1</v>
      </c>
    </row>
    <row r="5" spans="1:27" x14ac:dyDescent="0.35">
      <c r="A5" s="217"/>
      <c r="B5" s="214" t="s">
        <v>3</v>
      </c>
      <c r="C5" s="214" t="s">
        <v>4</v>
      </c>
      <c r="D5" s="214" t="s">
        <v>5</v>
      </c>
      <c r="E5" s="214" t="s">
        <v>3</v>
      </c>
      <c r="F5" s="214" t="s">
        <v>4</v>
      </c>
      <c r="G5" s="214" t="s">
        <v>5</v>
      </c>
      <c r="H5" s="214"/>
      <c r="I5" s="214" t="s">
        <v>3</v>
      </c>
      <c r="J5" s="214" t="s">
        <v>4</v>
      </c>
      <c r="K5" s="215"/>
    </row>
    <row r="6" spans="1:27" x14ac:dyDescent="0.35">
      <c r="A6" s="218">
        <v>43346</v>
      </c>
      <c r="B6" s="211">
        <v>7</v>
      </c>
      <c r="C6" s="211">
        <v>26</v>
      </c>
      <c r="D6" s="211">
        <v>0</v>
      </c>
      <c r="E6" s="211">
        <v>0</v>
      </c>
      <c r="F6" s="211">
        <v>4</v>
      </c>
      <c r="G6" s="211">
        <v>0</v>
      </c>
      <c r="H6" s="211">
        <v>5</v>
      </c>
      <c r="I6" s="211">
        <v>0</v>
      </c>
      <c r="J6" s="211">
        <v>0</v>
      </c>
      <c r="K6" s="213">
        <v>0</v>
      </c>
    </row>
    <row r="7" spans="1:27" x14ac:dyDescent="0.35">
      <c r="A7" s="218">
        <v>43349</v>
      </c>
      <c r="B7" s="211">
        <v>13</v>
      </c>
      <c r="C7" s="211">
        <v>23</v>
      </c>
      <c r="D7" s="211">
        <v>0</v>
      </c>
      <c r="E7" s="211">
        <v>0</v>
      </c>
      <c r="F7" s="211">
        <v>1</v>
      </c>
      <c r="G7" s="211">
        <v>0</v>
      </c>
      <c r="H7" s="211">
        <v>8</v>
      </c>
      <c r="I7" s="211">
        <v>0</v>
      </c>
      <c r="J7" s="211">
        <v>0</v>
      </c>
      <c r="K7" s="213">
        <v>0</v>
      </c>
    </row>
    <row r="8" spans="1:27" x14ac:dyDescent="0.35">
      <c r="A8" s="218">
        <v>43354</v>
      </c>
      <c r="B8" s="211">
        <v>14</v>
      </c>
      <c r="C8" s="211">
        <v>23</v>
      </c>
      <c r="D8" s="211">
        <v>0</v>
      </c>
      <c r="E8" s="211">
        <v>0</v>
      </c>
      <c r="F8" s="211">
        <v>0</v>
      </c>
      <c r="G8" s="211">
        <v>0</v>
      </c>
      <c r="H8" s="211">
        <v>27</v>
      </c>
      <c r="I8" s="211">
        <v>0</v>
      </c>
      <c r="J8" s="211">
        <v>0</v>
      </c>
      <c r="K8" s="213">
        <v>0</v>
      </c>
    </row>
    <row r="9" spans="1:27" x14ac:dyDescent="0.35">
      <c r="A9" s="218">
        <v>43357</v>
      </c>
      <c r="B9" s="211">
        <v>3</v>
      </c>
      <c r="C9" s="211">
        <v>10</v>
      </c>
      <c r="D9" s="211">
        <v>0</v>
      </c>
      <c r="E9" s="211">
        <v>0</v>
      </c>
      <c r="F9" s="211">
        <v>0</v>
      </c>
      <c r="G9" s="211">
        <v>0</v>
      </c>
      <c r="H9" s="211">
        <v>35</v>
      </c>
      <c r="I9" s="211">
        <v>0</v>
      </c>
      <c r="J9" s="211">
        <v>0</v>
      </c>
      <c r="K9" s="213">
        <v>0</v>
      </c>
    </row>
    <row r="10" spans="1:27" s="198" customFormat="1" x14ac:dyDescent="0.35">
      <c r="A10" s="218">
        <v>43361</v>
      </c>
      <c r="B10" s="211">
        <v>5</v>
      </c>
      <c r="C10" s="211">
        <v>6</v>
      </c>
      <c r="D10" s="211">
        <v>0</v>
      </c>
      <c r="E10" s="211">
        <v>0</v>
      </c>
      <c r="F10" s="211">
        <v>1</v>
      </c>
      <c r="G10" s="211">
        <v>0</v>
      </c>
      <c r="H10" s="211">
        <v>6</v>
      </c>
      <c r="I10" s="211">
        <v>0</v>
      </c>
      <c r="J10" s="211">
        <v>0</v>
      </c>
      <c r="K10" s="213">
        <v>0</v>
      </c>
    </row>
    <row r="11" spans="1:27" s="198" customFormat="1" x14ac:dyDescent="0.35">
      <c r="A11" s="218">
        <v>43364</v>
      </c>
      <c r="B11" s="211">
        <v>0</v>
      </c>
      <c r="C11" s="211">
        <v>0</v>
      </c>
      <c r="D11" s="211">
        <v>0</v>
      </c>
      <c r="E11" s="211">
        <v>0</v>
      </c>
      <c r="F11" s="211">
        <v>0</v>
      </c>
      <c r="G11" s="211">
        <v>0</v>
      </c>
      <c r="H11" s="211">
        <v>0</v>
      </c>
      <c r="I11" s="211">
        <v>0</v>
      </c>
      <c r="J11" s="211">
        <v>0</v>
      </c>
      <c r="K11" s="213">
        <v>0</v>
      </c>
    </row>
    <row r="12" spans="1:27" s="198" customFormat="1" x14ac:dyDescent="0.35">
      <c r="A12" s="218">
        <v>43367</v>
      </c>
      <c r="B12" s="211">
        <v>0</v>
      </c>
      <c r="C12" s="211">
        <v>0</v>
      </c>
      <c r="D12" s="211">
        <v>0</v>
      </c>
      <c r="E12" s="211">
        <v>0</v>
      </c>
      <c r="F12" s="211">
        <v>0</v>
      </c>
      <c r="G12" s="211">
        <v>0</v>
      </c>
      <c r="H12" s="211">
        <v>0</v>
      </c>
      <c r="I12" s="211">
        <v>0</v>
      </c>
      <c r="J12" s="211">
        <v>0</v>
      </c>
      <c r="K12" s="213">
        <v>0</v>
      </c>
    </row>
    <row r="13" spans="1:27" s="198" customFormat="1" x14ac:dyDescent="0.35">
      <c r="A13" s="218">
        <v>43369</v>
      </c>
      <c r="B13" s="211">
        <v>2</v>
      </c>
      <c r="C13" s="211">
        <v>5</v>
      </c>
      <c r="D13" s="211">
        <v>0</v>
      </c>
      <c r="E13" s="211">
        <v>1</v>
      </c>
      <c r="F13" s="211">
        <v>4</v>
      </c>
      <c r="G13" s="211">
        <v>0</v>
      </c>
      <c r="H13" s="211">
        <v>10</v>
      </c>
      <c r="I13" s="211">
        <v>0</v>
      </c>
      <c r="J13" s="211">
        <v>0</v>
      </c>
      <c r="K13" s="213">
        <v>0</v>
      </c>
    </row>
    <row r="14" spans="1:27" s="198" customFormat="1" x14ac:dyDescent="0.35">
      <c r="A14" s="219"/>
      <c r="B14" s="211"/>
      <c r="C14" s="211"/>
      <c r="D14" s="211"/>
      <c r="E14" s="211"/>
      <c r="F14" s="211"/>
      <c r="G14" s="211"/>
      <c r="H14" s="212"/>
      <c r="I14" s="211"/>
      <c r="J14" s="211"/>
      <c r="K14" s="213"/>
    </row>
    <row r="15" spans="1:27" x14ac:dyDescent="0.35">
      <c r="A15" s="219"/>
      <c r="B15" s="211"/>
      <c r="C15" s="211"/>
      <c r="D15" s="211"/>
      <c r="E15" s="211"/>
      <c r="F15" s="211"/>
      <c r="G15" s="212"/>
      <c r="H15" s="212"/>
      <c r="I15" s="211"/>
      <c r="J15" s="211"/>
      <c r="K15" s="213"/>
      <c r="L15" s="18"/>
      <c r="M15" s="18"/>
      <c r="N15" s="18"/>
      <c r="O15" s="18"/>
      <c r="P15" s="18"/>
      <c r="Q15" s="18"/>
      <c r="R15" s="18"/>
    </row>
    <row r="16" spans="1:27" x14ac:dyDescent="0.35">
      <c r="A16" s="218"/>
      <c r="B16" s="211"/>
      <c r="C16" s="211"/>
      <c r="D16" s="211"/>
      <c r="E16" s="211"/>
      <c r="F16" s="211"/>
      <c r="G16" s="211"/>
      <c r="H16" s="211"/>
      <c r="I16" s="211"/>
      <c r="J16" s="211"/>
      <c r="K16" s="213"/>
      <c r="L16" s="18"/>
      <c r="M16" s="18"/>
      <c r="N16" s="18"/>
      <c r="O16" s="18"/>
      <c r="P16" s="18"/>
      <c r="Q16" s="18"/>
      <c r="R16" s="18"/>
    </row>
    <row r="17" spans="1:11" x14ac:dyDescent="0.35">
      <c r="A17" s="218"/>
      <c r="B17" s="211"/>
      <c r="C17" s="211"/>
      <c r="D17" s="211"/>
      <c r="E17" s="211"/>
      <c r="F17" s="211"/>
      <c r="G17" s="211"/>
      <c r="H17" s="211"/>
      <c r="I17" s="211"/>
      <c r="J17" s="211"/>
      <c r="K17" s="213"/>
    </row>
    <row r="18" spans="1:11" s="198" customFormat="1" x14ac:dyDescent="0.35">
      <c r="A18" s="218"/>
      <c r="B18" s="211"/>
      <c r="C18" s="211"/>
      <c r="D18" s="211"/>
      <c r="E18" s="211"/>
      <c r="F18" s="211"/>
      <c r="G18" s="211"/>
      <c r="H18" s="211"/>
      <c r="I18" s="211"/>
      <c r="J18" s="211"/>
      <c r="K18" s="213"/>
    </row>
    <row r="19" spans="1:11" s="198" customFormat="1" ht="15" thickBot="1" x14ac:dyDescent="0.4">
      <c r="A19" s="219"/>
      <c r="B19" s="211"/>
      <c r="C19" s="211"/>
      <c r="D19" s="211"/>
      <c r="E19" s="211"/>
      <c r="F19" s="211"/>
      <c r="G19" s="212"/>
      <c r="H19" s="212"/>
      <c r="I19" s="211"/>
      <c r="J19" s="211"/>
      <c r="K19" s="213"/>
    </row>
    <row r="20" spans="1:11" ht="15" thickBot="1" x14ac:dyDescent="0.4">
      <c r="A20" s="230" t="s">
        <v>29</v>
      </c>
      <c r="B20" s="231">
        <f>SUM(B6:B19)</f>
        <v>44</v>
      </c>
      <c r="C20" s="231">
        <f>SUM(C6:C19)</f>
        <v>93</v>
      </c>
      <c r="D20" s="231">
        <f t="shared" ref="B20:K20" si="0">SUM(D6:D19)</f>
        <v>0</v>
      </c>
      <c r="E20" s="231">
        <f t="shared" si="0"/>
        <v>1</v>
      </c>
      <c r="F20" s="231">
        <f t="shared" si="0"/>
        <v>10</v>
      </c>
      <c r="G20" s="231">
        <f t="shared" si="0"/>
        <v>0</v>
      </c>
      <c r="H20" s="231">
        <f t="shared" si="0"/>
        <v>91</v>
      </c>
      <c r="I20" s="231">
        <f t="shared" si="0"/>
        <v>0</v>
      </c>
      <c r="J20" s="231">
        <f t="shared" si="0"/>
        <v>0</v>
      </c>
      <c r="K20" s="232">
        <f t="shared" si="0"/>
        <v>0</v>
      </c>
    </row>
    <row r="21" spans="1:11" x14ac:dyDescent="0.35">
      <c r="A21" s="225" t="s">
        <v>57</v>
      </c>
      <c r="B21" s="226">
        <v>0</v>
      </c>
      <c r="C21" s="226">
        <v>0</v>
      </c>
      <c r="D21" s="226">
        <v>0</v>
      </c>
      <c r="E21" s="226">
        <v>0</v>
      </c>
      <c r="F21" s="226">
        <v>0</v>
      </c>
      <c r="G21" s="226">
        <v>0</v>
      </c>
      <c r="H21" s="226">
        <v>0</v>
      </c>
      <c r="I21" s="226">
        <v>0</v>
      </c>
      <c r="J21" s="226">
        <v>0</v>
      </c>
      <c r="K21" s="227">
        <v>0</v>
      </c>
    </row>
    <row r="22" spans="1:11" s="198" customFormat="1" x14ac:dyDescent="0.35">
      <c r="A22" s="228" t="s">
        <v>59</v>
      </c>
      <c r="B22" s="221">
        <v>0</v>
      </c>
      <c r="C22" s="221">
        <v>0</v>
      </c>
      <c r="D22" s="221">
        <v>0</v>
      </c>
      <c r="E22" s="221">
        <v>0</v>
      </c>
      <c r="F22" s="221">
        <v>0</v>
      </c>
      <c r="G22" s="221">
        <v>0</v>
      </c>
      <c r="H22" s="221">
        <v>0</v>
      </c>
      <c r="I22" s="221">
        <v>0</v>
      </c>
      <c r="J22" s="221">
        <v>0</v>
      </c>
      <c r="K22" s="229">
        <v>0</v>
      </c>
    </row>
    <row r="23" spans="1:11" s="198" customFormat="1" x14ac:dyDescent="0.35">
      <c r="A23" s="228" t="s">
        <v>61</v>
      </c>
      <c r="B23" s="221">
        <v>0</v>
      </c>
      <c r="C23" s="221">
        <v>0</v>
      </c>
      <c r="D23" s="221">
        <v>0</v>
      </c>
      <c r="E23" s="221">
        <v>0</v>
      </c>
      <c r="F23" s="221">
        <v>0</v>
      </c>
      <c r="G23" s="221">
        <v>0</v>
      </c>
      <c r="H23" s="221">
        <v>0</v>
      </c>
      <c r="I23" s="221">
        <v>1</v>
      </c>
      <c r="J23" s="221">
        <v>1</v>
      </c>
      <c r="K23" s="229">
        <v>0</v>
      </c>
    </row>
    <row r="24" spans="1:11" x14ac:dyDescent="0.35">
      <c r="A24" s="228" t="s">
        <v>65</v>
      </c>
      <c r="B24" s="221">
        <v>0</v>
      </c>
      <c r="C24" s="221">
        <v>0</v>
      </c>
      <c r="D24" s="221">
        <v>0</v>
      </c>
      <c r="E24" s="221">
        <v>0</v>
      </c>
      <c r="F24" s="221">
        <v>0</v>
      </c>
      <c r="G24" s="221">
        <v>0</v>
      </c>
      <c r="H24" s="221">
        <v>2</v>
      </c>
      <c r="I24" s="221">
        <v>13</v>
      </c>
      <c r="J24" s="221">
        <v>10</v>
      </c>
      <c r="K24" s="229">
        <v>0</v>
      </c>
    </row>
    <row r="25" spans="1:11" x14ac:dyDescent="0.35">
      <c r="A25" s="228" t="s">
        <v>66</v>
      </c>
      <c r="B25" s="221">
        <v>1</v>
      </c>
      <c r="C25" s="221">
        <v>0</v>
      </c>
      <c r="D25" s="221">
        <v>0</v>
      </c>
      <c r="E25" s="221">
        <v>0</v>
      </c>
      <c r="F25" s="221">
        <v>0</v>
      </c>
      <c r="G25" s="221">
        <v>0</v>
      </c>
      <c r="H25" s="221">
        <v>35</v>
      </c>
      <c r="I25" s="221">
        <v>2</v>
      </c>
      <c r="J25" s="221">
        <v>2</v>
      </c>
      <c r="K25" s="229">
        <v>0</v>
      </c>
    </row>
    <row r="26" spans="1:11" x14ac:dyDescent="0.35">
      <c r="A26" s="228" t="s">
        <v>68</v>
      </c>
      <c r="B26" s="221">
        <v>37</v>
      </c>
      <c r="C26" s="221">
        <v>53</v>
      </c>
      <c r="D26" s="221">
        <v>0</v>
      </c>
      <c r="E26" s="221">
        <v>1</v>
      </c>
      <c r="F26" s="221">
        <v>6</v>
      </c>
      <c r="G26" s="221">
        <v>0</v>
      </c>
      <c r="H26" s="221">
        <v>353</v>
      </c>
      <c r="I26" s="221">
        <v>0</v>
      </c>
      <c r="J26" s="221">
        <v>0</v>
      </c>
      <c r="K26" s="229">
        <v>0</v>
      </c>
    </row>
    <row r="27" spans="1:11" x14ac:dyDescent="0.35">
      <c r="A27" s="228" t="s">
        <v>47</v>
      </c>
      <c r="B27" s="221">
        <v>352</v>
      </c>
      <c r="C27" s="221">
        <v>332</v>
      </c>
      <c r="D27" s="221">
        <v>7</v>
      </c>
      <c r="E27" s="221">
        <v>17</v>
      </c>
      <c r="F27" s="221">
        <v>32</v>
      </c>
      <c r="G27" s="221">
        <v>0</v>
      </c>
      <c r="H27" s="221">
        <v>598</v>
      </c>
      <c r="I27" s="221">
        <v>0</v>
      </c>
      <c r="J27" s="221">
        <v>0</v>
      </c>
      <c r="K27" s="229">
        <v>0</v>
      </c>
    </row>
    <row r="28" spans="1:11" s="198" customFormat="1" x14ac:dyDescent="0.35">
      <c r="A28" s="228" t="s">
        <v>69</v>
      </c>
      <c r="B28" s="221">
        <v>192</v>
      </c>
      <c r="C28" s="221">
        <v>238</v>
      </c>
      <c r="D28" s="221">
        <v>10</v>
      </c>
      <c r="E28" s="221">
        <v>6</v>
      </c>
      <c r="F28" s="221">
        <v>14</v>
      </c>
      <c r="G28" s="221">
        <v>1</v>
      </c>
      <c r="H28" s="221">
        <v>156</v>
      </c>
      <c r="I28" s="221">
        <v>0</v>
      </c>
      <c r="J28" s="221">
        <v>0</v>
      </c>
      <c r="K28" s="229">
        <v>0</v>
      </c>
    </row>
    <row r="29" spans="1:11" s="198" customFormat="1" x14ac:dyDescent="0.35">
      <c r="A29" s="228" t="s">
        <v>54</v>
      </c>
      <c r="B29" s="221">
        <v>44</v>
      </c>
      <c r="C29" s="221">
        <v>93</v>
      </c>
      <c r="D29" s="221">
        <v>0</v>
      </c>
      <c r="E29" s="221">
        <v>1</v>
      </c>
      <c r="F29" s="221">
        <v>10</v>
      </c>
      <c r="G29" s="221">
        <v>0</v>
      </c>
      <c r="H29" s="221">
        <v>91</v>
      </c>
      <c r="I29" s="221">
        <v>0</v>
      </c>
      <c r="J29" s="221">
        <v>0</v>
      </c>
      <c r="K29" s="229">
        <v>0</v>
      </c>
    </row>
    <row r="30" spans="1:11" x14ac:dyDescent="0.35">
      <c r="A30" s="228"/>
      <c r="B30" s="221"/>
      <c r="C30" s="221"/>
      <c r="D30" s="221"/>
      <c r="E30" s="221"/>
      <c r="F30" s="221"/>
      <c r="G30" s="221"/>
      <c r="H30" s="221"/>
      <c r="I30" s="221"/>
      <c r="J30" s="221"/>
      <c r="K30" s="229"/>
    </row>
    <row r="31" spans="1:11" ht="15" thickBot="1" x14ac:dyDescent="0.4">
      <c r="A31" s="222" t="s">
        <v>33</v>
      </c>
      <c r="B31" s="223">
        <f>SUM(B21:B30)</f>
        <v>626</v>
      </c>
      <c r="C31" s="223">
        <f t="shared" ref="C31:K31" si="1">SUM(C21:C30)</f>
        <v>716</v>
      </c>
      <c r="D31" s="223">
        <f t="shared" si="1"/>
        <v>17</v>
      </c>
      <c r="E31" s="223">
        <f>SUM(E21:E30)</f>
        <v>25</v>
      </c>
      <c r="F31" s="223">
        <f>SUM(F21:F30)</f>
        <v>62</v>
      </c>
      <c r="G31" s="223">
        <f t="shared" si="1"/>
        <v>1</v>
      </c>
      <c r="H31" s="223">
        <f t="shared" si="1"/>
        <v>1235</v>
      </c>
      <c r="I31" s="223">
        <f t="shared" si="1"/>
        <v>16</v>
      </c>
      <c r="J31" s="223">
        <f t="shared" si="1"/>
        <v>13</v>
      </c>
      <c r="K31" s="224">
        <f t="shared" si="1"/>
        <v>0</v>
      </c>
    </row>
    <row r="32" spans="1:11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27" ht="16" thickBot="1" x14ac:dyDescent="0.4">
      <c r="A33" s="46" t="s">
        <v>21</v>
      </c>
    </row>
    <row r="34" spans="1:27" x14ac:dyDescent="0.35">
      <c r="A34" s="411" t="s">
        <v>41</v>
      </c>
      <c r="B34" s="412"/>
      <c r="C34" s="412"/>
      <c r="D34" s="412"/>
      <c r="E34" s="413"/>
      <c r="G34" s="414" t="s">
        <v>43</v>
      </c>
      <c r="H34" s="415"/>
      <c r="I34" s="415"/>
      <c r="J34" s="415"/>
      <c r="K34" s="416"/>
      <c r="M34" s="405" t="s">
        <v>42</v>
      </c>
      <c r="N34" s="406"/>
      <c r="O34" s="406"/>
      <c r="P34" s="406"/>
      <c r="Q34" s="406"/>
      <c r="R34" s="406"/>
      <c r="S34" s="407"/>
      <c r="U34" s="405" t="s">
        <v>44</v>
      </c>
      <c r="V34" s="406"/>
      <c r="W34" s="406"/>
      <c r="X34" s="406"/>
      <c r="Y34" s="406"/>
      <c r="Z34" s="406"/>
      <c r="AA34" s="407"/>
    </row>
    <row r="35" spans="1:27" ht="29" x14ac:dyDescent="0.35">
      <c r="A35" s="56" t="s">
        <v>6</v>
      </c>
      <c r="B35" s="8" t="s">
        <v>3</v>
      </c>
      <c r="C35" s="8" t="s">
        <v>4</v>
      </c>
      <c r="D35" s="8" t="s">
        <v>39</v>
      </c>
      <c r="E35" s="336" t="s">
        <v>78</v>
      </c>
      <c r="G35" s="60" t="s">
        <v>6</v>
      </c>
      <c r="H35" s="8" t="s">
        <v>3</v>
      </c>
      <c r="I35" s="57" t="s">
        <v>4</v>
      </c>
      <c r="J35" s="8" t="s">
        <v>39</v>
      </c>
      <c r="K35" s="336" t="s">
        <v>78</v>
      </c>
      <c r="M35" s="85" t="s">
        <v>0</v>
      </c>
      <c r="N35" s="400" t="s">
        <v>16</v>
      </c>
      <c r="O35" s="400"/>
      <c r="P35" s="400"/>
      <c r="Q35" s="400" t="s">
        <v>17</v>
      </c>
      <c r="R35" s="400"/>
      <c r="S35" s="401"/>
      <c r="U35" s="85" t="s">
        <v>0</v>
      </c>
      <c r="V35" s="400" t="s">
        <v>56</v>
      </c>
      <c r="W35" s="400"/>
      <c r="X35" s="400"/>
      <c r="Y35" s="400"/>
      <c r="Z35" s="400"/>
      <c r="AA35" s="401"/>
    </row>
    <row r="36" spans="1:27" x14ac:dyDescent="0.35">
      <c r="A36" s="218">
        <v>43346</v>
      </c>
      <c r="B36" s="55">
        <v>7</v>
      </c>
      <c r="C36" s="55">
        <v>26</v>
      </c>
      <c r="D36" s="14">
        <v>0</v>
      </c>
      <c r="E36" s="247"/>
      <c r="F36" s="18"/>
      <c r="G36" s="361" t="s">
        <v>88</v>
      </c>
      <c r="H36" s="55"/>
      <c r="I36" s="253"/>
      <c r="J36" s="14"/>
      <c r="K36" s="247"/>
      <c r="M36" s="41"/>
      <c r="N36" s="26" t="s">
        <v>3</v>
      </c>
      <c r="O36" s="26" t="s">
        <v>4</v>
      </c>
      <c r="P36" s="26" t="s">
        <v>5</v>
      </c>
      <c r="Q36" s="26" t="s">
        <v>3</v>
      </c>
      <c r="R36" s="26" t="s">
        <v>4</v>
      </c>
      <c r="S36" s="27" t="s">
        <v>5</v>
      </c>
      <c r="U36" s="41"/>
      <c r="V36" s="26" t="s">
        <v>3</v>
      </c>
      <c r="W36" s="26" t="s">
        <v>4</v>
      </c>
      <c r="X36" s="26" t="s">
        <v>5</v>
      </c>
      <c r="Y36" s="26" t="s">
        <v>3</v>
      </c>
      <c r="Z36" s="26" t="s">
        <v>4</v>
      </c>
      <c r="AA36" s="27" t="s">
        <v>5</v>
      </c>
    </row>
    <row r="37" spans="1:27" x14ac:dyDescent="0.35">
      <c r="A37" s="218">
        <v>43349</v>
      </c>
      <c r="B37" s="55">
        <v>13</v>
      </c>
      <c r="C37" s="55">
        <v>23</v>
      </c>
      <c r="D37" s="14">
        <v>0</v>
      </c>
      <c r="E37" s="247"/>
      <c r="F37" s="18"/>
      <c r="G37" s="218"/>
      <c r="H37" s="55"/>
      <c r="I37" s="253"/>
      <c r="J37" s="14"/>
      <c r="K37" s="247"/>
      <c r="M37" s="218">
        <v>43348</v>
      </c>
      <c r="N37" s="211">
        <v>82</v>
      </c>
      <c r="O37" s="211">
        <v>82</v>
      </c>
      <c r="P37" s="211">
        <v>0</v>
      </c>
      <c r="Q37" s="211">
        <v>0</v>
      </c>
      <c r="R37" s="211">
        <v>0</v>
      </c>
      <c r="S37" s="213">
        <v>0</v>
      </c>
      <c r="U37" s="43"/>
      <c r="V37" s="6"/>
      <c r="W37" s="6"/>
      <c r="X37" s="6"/>
      <c r="Y37" s="6"/>
      <c r="Z37" s="6"/>
      <c r="AA37" s="15"/>
    </row>
    <row r="38" spans="1:27" x14ac:dyDescent="0.35">
      <c r="A38" s="218">
        <v>43354</v>
      </c>
      <c r="B38" s="55">
        <v>14</v>
      </c>
      <c r="C38" s="55">
        <v>23</v>
      </c>
      <c r="D38" s="14">
        <v>0</v>
      </c>
      <c r="E38" s="247"/>
      <c r="F38" s="18"/>
      <c r="G38" s="218"/>
      <c r="H38" s="55"/>
      <c r="I38" s="253"/>
      <c r="J38" s="14"/>
      <c r="K38" s="247"/>
      <c r="M38" s="218">
        <v>43355</v>
      </c>
      <c r="N38" s="211">
        <v>228</v>
      </c>
      <c r="O38" s="211">
        <v>228</v>
      </c>
      <c r="P38" s="211">
        <v>0</v>
      </c>
      <c r="Q38" s="211">
        <v>0</v>
      </c>
      <c r="R38" s="211">
        <v>0</v>
      </c>
      <c r="S38" s="213">
        <v>0</v>
      </c>
      <c r="U38" s="43"/>
      <c r="V38" s="6"/>
      <c r="W38" s="6"/>
      <c r="X38" s="6"/>
      <c r="Y38" s="6"/>
      <c r="Z38" s="6"/>
      <c r="AA38" s="15"/>
    </row>
    <row r="39" spans="1:27" x14ac:dyDescent="0.35">
      <c r="A39" s="218">
        <v>43357</v>
      </c>
      <c r="B39" s="55">
        <v>3</v>
      </c>
      <c r="C39" s="55">
        <v>10</v>
      </c>
      <c r="D39" s="14">
        <v>0</v>
      </c>
      <c r="E39" s="247"/>
      <c r="F39" s="18"/>
      <c r="G39" s="218"/>
      <c r="H39" s="55"/>
      <c r="I39" s="253"/>
      <c r="J39" s="14"/>
      <c r="K39" s="247"/>
      <c r="M39" s="218">
        <v>43362</v>
      </c>
      <c r="N39" s="211">
        <v>183</v>
      </c>
      <c r="O39" s="211">
        <v>180</v>
      </c>
      <c r="P39" s="211">
        <v>3</v>
      </c>
      <c r="Q39" s="211">
        <v>0</v>
      </c>
      <c r="R39" s="211">
        <v>0</v>
      </c>
      <c r="S39" s="213">
        <v>0</v>
      </c>
      <c r="U39" s="43"/>
      <c r="V39" s="6"/>
      <c r="W39" s="6"/>
      <c r="X39" s="6"/>
      <c r="Y39" s="6"/>
      <c r="Z39" s="6"/>
      <c r="AA39" s="15"/>
    </row>
    <row r="40" spans="1:27" x14ac:dyDescent="0.35">
      <c r="A40" s="218">
        <v>43361</v>
      </c>
      <c r="B40" s="55">
        <v>5</v>
      </c>
      <c r="C40" s="55">
        <v>6</v>
      </c>
      <c r="D40" s="14">
        <v>0</v>
      </c>
      <c r="E40" s="247"/>
      <c r="F40" s="18"/>
      <c r="G40" s="218"/>
      <c r="H40" s="55"/>
      <c r="I40" s="253"/>
      <c r="J40" s="14"/>
      <c r="K40" s="247"/>
      <c r="M40" s="218">
        <v>43369</v>
      </c>
      <c r="N40" s="211">
        <v>55</v>
      </c>
      <c r="O40" s="211">
        <v>55</v>
      </c>
      <c r="P40" s="211">
        <v>0</v>
      </c>
      <c r="Q40" s="211">
        <v>0</v>
      </c>
      <c r="R40" s="211">
        <v>0</v>
      </c>
      <c r="S40" s="213">
        <v>0</v>
      </c>
      <c r="U40" s="43"/>
      <c r="V40" s="6"/>
      <c r="W40" s="6"/>
      <c r="X40" s="6"/>
      <c r="Y40" s="6"/>
      <c r="Z40" s="6"/>
      <c r="AA40" s="15"/>
    </row>
    <row r="41" spans="1:27" ht="15" thickBot="1" x14ac:dyDescent="0.4">
      <c r="A41" s="218">
        <v>43369</v>
      </c>
      <c r="B41" s="55">
        <v>1</v>
      </c>
      <c r="C41" s="55">
        <v>5</v>
      </c>
      <c r="D41" s="129">
        <v>0</v>
      </c>
      <c r="E41" s="247"/>
      <c r="F41" s="18"/>
      <c r="G41" s="218"/>
      <c r="H41" s="55"/>
      <c r="I41" s="55"/>
      <c r="J41" s="14"/>
      <c r="K41" s="247"/>
      <c r="M41" s="130" t="s">
        <v>29</v>
      </c>
      <c r="N41" s="131">
        <f t="shared" ref="N41:S41" si="2">SUM(N34:N40)</f>
        <v>548</v>
      </c>
      <c r="O41" s="131">
        <f t="shared" si="2"/>
        <v>545</v>
      </c>
      <c r="P41" s="131">
        <f t="shared" si="2"/>
        <v>3</v>
      </c>
      <c r="Q41" s="131">
        <f t="shared" si="2"/>
        <v>0</v>
      </c>
      <c r="R41" s="131">
        <f t="shared" si="2"/>
        <v>0</v>
      </c>
      <c r="S41" s="16">
        <f t="shared" si="2"/>
        <v>0</v>
      </c>
      <c r="U41" s="130" t="s">
        <v>29</v>
      </c>
      <c r="V41" s="131">
        <f t="shared" ref="V41:AA41" si="3">SUM(V34:V40)</f>
        <v>0</v>
      </c>
      <c r="W41" s="131">
        <f t="shared" si="3"/>
        <v>0</v>
      </c>
      <c r="X41" s="131">
        <f t="shared" si="3"/>
        <v>0</v>
      </c>
      <c r="Y41" s="131">
        <f t="shared" si="3"/>
        <v>0</v>
      </c>
      <c r="Z41" s="131">
        <f t="shared" si="3"/>
        <v>0</v>
      </c>
      <c r="AA41" s="16">
        <f t="shared" si="3"/>
        <v>0</v>
      </c>
    </row>
    <row r="42" spans="1:27" x14ac:dyDescent="0.35">
      <c r="A42" s="218"/>
      <c r="B42" s="55"/>
      <c r="C42" s="55"/>
      <c r="D42" s="129"/>
      <c r="E42" s="247"/>
      <c r="F42" s="18"/>
      <c r="G42" s="218"/>
      <c r="H42" s="55"/>
      <c r="I42" s="55"/>
      <c r="J42" s="14"/>
      <c r="K42" s="247"/>
    </row>
    <row r="43" spans="1:27" s="198" customFormat="1" x14ac:dyDescent="0.35">
      <c r="A43" s="218"/>
      <c r="B43" s="55"/>
      <c r="C43" s="55"/>
      <c r="D43" s="129"/>
      <c r="E43" s="247"/>
      <c r="F43" s="18"/>
      <c r="G43" s="218"/>
      <c r="H43" s="55"/>
      <c r="I43" s="55"/>
      <c r="J43" s="14"/>
      <c r="K43" s="247"/>
    </row>
    <row r="44" spans="1:27" s="198" customFormat="1" x14ac:dyDescent="0.35">
      <c r="A44" s="219"/>
      <c r="B44" s="127"/>
      <c r="C44" s="127"/>
      <c r="D44" s="129"/>
      <c r="E44" s="247"/>
      <c r="F44" s="18"/>
      <c r="G44" s="218"/>
      <c r="H44" s="55"/>
      <c r="I44" s="55"/>
      <c r="J44" s="14"/>
      <c r="K44" s="247"/>
    </row>
    <row r="45" spans="1:27" s="198" customFormat="1" x14ac:dyDescent="0.35">
      <c r="A45" s="218"/>
      <c r="B45" s="55"/>
      <c r="C45" s="55"/>
      <c r="D45" s="55"/>
      <c r="E45" s="247"/>
      <c r="F45" s="18"/>
      <c r="G45" s="218"/>
      <c r="H45" s="55"/>
      <c r="I45" s="55"/>
      <c r="J45" s="14"/>
      <c r="K45" s="20"/>
    </row>
    <row r="46" spans="1:27" s="198" customFormat="1" x14ac:dyDescent="0.35">
      <c r="A46" s="218"/>
      <c r="B46" s="55"/>
      <c r="C46" s="55"/>
      <c r="D46" s="55"/>
      <c r="E46" s="247"/>
      <c r="F46" s="18"/>
      <c r="G46" s="218"/>
      <c r="H46" s="55"/>
      <c r="I46" s="55"/>
      <c r="J46" s="14"/>
      <c r="K46" s="20"/>
    </row>
    <row r="47" spans="1:27" x14ac:dyDescent="0.35">
      <c r="A47" s="43"/>
      <c r="B47" s="55"/>
      <c r="C47" s="55"/>
      <c r="D47" s="55"/>
      <c r="E47" s="247"/>
      <c r="F47" s="18"/>
      <c r="G47" s="218"/>
      <c r="H47" s="55"/>
      <c r="I47" s="55"/>
      <c r="J47" s="14"/>
      <c r="K47" s="20"/>
    </row>
    <row r="48" spans="1:27" ht="15" thickBot="1" x14ac:dyDescent="0.4">
      <c r="A48" s="44"/>
      <c r="B48" s="127"/>
      <c r="C48" s="127"/>
      <c r="D48" s="127"/>
      <c r="E48" s="269"/>
      <c r="F48" s="18"/>
      <c r="G48" s="102"/>
      <c r="H48" s="254"/>
      <c r="I48" s="254"/>
      <c r="J48" s="255"/>
      <c r="K48" s="256"/>
    </row>
    <row r="49" spans="1:11" ht="15" thickBot="1" x14ac:dyDescent="0.4">
      <c r="A49" s="273" t="s">
        <v>29</v>
      </c>
      <c r="B49" s="59">
        <f>SUM(B36:B48)</f>
        <v>43</v>
      </c>
      <c r="C49" s="59">
        <f>SUM(C36:C48)</f>
        <v>93</v>
      </c>
      <c r="D49" s="59">
        <f>SUM(D36:D48)</f>
        <v>0</v>
      </c>
      <c r="E49" s="274"/>
      <c r="F49" s="18"/>
      <c r="G49" s="273" t="s">
        <v>29</v>
      </c>
      <c r="H49" s="59">
        <f>SUM(H36:H48)</f>
        <v>0</v>
      </c>
      <c r="I49" s="275">
        <f>SUM(I36:I48)</f>
        <v>0</v>
      </c>
      <c r="J49" s="275">
        <f>SUM(J36:J37)</f>
        <v>0</v>
      </c>
      <c r="K49" s="337"/>
    </row>
    <row r="50" spans="1:11" s="198" customFormat="1" x14ac:dyDescent="0.35">
      <c r="A50" s="270" t="s">
        <v>66</v>
      </c>
      <c r="B50" s="271">
        <v>1</v>
      </c>
      <c r="C50" s="271">
        <v>0</v>
      </c>
      <c r="D50" s="271">
        <v>0</v>
      </c>
      <c r="E50" s="272"/>
      <c r="F50" s="18"/>
      <c r="G50" s="276" t="s">
        <v>64</v>
      </c>
      <c r="H50" s="271">
        <v>1</v>
      </c>
      <c r="I50" s="271">
        <v>1</v>
      </c>
      <c r="J50" s="271">
        <v>0</v>
      </c>
      <c r="K50" s="338"/>
    </row>
    <row r="51" spans="1:11" s="198" customFormat="1" x14ac:dyDescent="0.35">
      <c r="A51" s="257" t="s">
        <v>68</v>
      </c>
      <c r="B51" s="55">
        <v>37</v>
      </c>
      <c r="C51" s="55">
        <v>53</v>
      </c>
      <c r="D51" s="55">
        <v>0</v>
      </c>
      <c r="E51" s="247"/>
      <c r="F51" s="18"/>
      <c r="G51" s="277" t="s">
        <v>66</v>
      </c>
      <c r="H51" s="55">
        <v>15</v>
      </c>
      <c r="I51" s="55">
        <v>20</v>
      </c>
      <c r="J51" s="55">
        <v>0</v>
      </c>
      <c r="K51" s="339"/>
    </row>
    <row r="52" spans="1:11" s="198" customFormat="1" x14ac:dyDescent="0.35">
      <c r="A52" s="258" t="s">
        <v>47</v>
      </c>
      <c r="B52" s="127">
        <v>327</v>
      </c>
      <c r="C52" s="127">
        <v>313</v>
      </c>
      <c r="D52" s="127">
        <v>2</v>
      </c>
      <c r="E52" s="247"/>
      <c r="F52" s="18"/>
      <c r="G52" s="278" t="s">
        <v>68</v>
      </c>
      <c r="H52" s="127">
        <v>176</v>
      </c>
      <c r="I52" s="127">
        <v>177</v>
      </c>
      <c r="J52" s="127">
        <v>0</v>
      </c>
      <c r="K52" s="340"/>
    </row>
    <row r="53" spans="1:11" s="198" customFormat="1" x14ac:dyDescent="0.35">
      <c r="A53" s="258" t="s">
        <v>69</v>
      </c>
      <c r="B53" s="127">
        <v>177</v>
      </c>
      <c r="C53" s="127">
        <v>193</v>
      </c>
      <c r="D53" s="127">
        <v>44</v>
      </c>
      <c r="E53" s="247"/>
      <c r="F53" s="18"/>
      <c r="G53" s="278" t="s">
        <v>47</v>
      </c>
      <c r="H53" s="127">
        <v>269</v>
      </c>
      <c r="I53" s="127">
        <v>279</v>
      </c>
      <c r="J53" s="127">
        <v>2</v>
      </c>
      <c r="K53" s="340"/>
    </row>
    <row r="54" spans="1:11" s="198" customFormat="1" x14ac:dyDescent="0.35">
      <c r="A54" s="258" t="s">
        <v>54</v>
      </c>
      <c r="B54" s="127">
        <v>43</v>
      </c>
      <c r="C54" s="127">
        <v>93</v>
      </c>
      <c r="D54" s="127">
        <v>52</v>
      </c>
      <c r="E54" s="247"/>
      <c r="F54" s="18"/>
      <c r="G54" s="278" t="s">
        <v>69</v>
      </c>
      <c r="H54" s="127">
        <v>44</v>
      </c>
      <c r="I54" s="127">
        <v>31</v>
      </c>
      <c r="J54" s="127">
        <v>12</v>
      </c>
      <c r="K54" s="340"/>
    </row>
    <row r="55" spans="1:11" s="198" customFormat="1" ht="15" thickBot="1" x14ac:dyDescent="0.4">
      <c r="A55" s="258"/>
      <c r="B55" s="127"/>
      <c r="C55" s="127"/>
      <c r="D55" s="127"/>
      <c r="E55" s="247"/>
      <c r="F55" s="18"/>
      <c r="G55" s="278" t="s">
        <v>54</v>
      </c>
      <c r="H55" s="127">
        <v>0</v>
      </c>
      <c r="I55" s="127">
        <v>0</v>
      </c>
      <c r="J55" s="127">
        <v>12</v>
      </c>
      <c r="K55" s="340"/>
    </row>
    <row r="56" spans="1:11" ht="15" thickBot="1" x14ac:dyDescent="0.4">
      <c r="A56" s="260" t="s">
        <v>33</v>
      </c>
      <c r="B56" s="261">
        <f>SUM(B50:B55)</f>
        <v>585</v>
      </c>
      <c r="C56" s="261">
        <f>SUM(C50:C55)</f>
        <v>652</v>
      </c>
      <c r="D56" s="261">
        <f>SUM(D50:D55)</f>
        <v>98</v>
      </c>
      <c r="E56" s="363">
        <f>D56/(B56+C56)</f>
        <v>7.9223928860145509E-2</v>
      </c>
      <c r="F56" s="101"/>
      <c r="G56" s="278"/>
      <c r="H56" s="259"/>
      <c r="I56" s="259"/>
      <c r="J56" s="259"/>
      <c r="K56" s="340"/>
    </row>
    <row r="57" spans="1:11" ht="15" thickBot="1" x14ac:dyDescent="0.4">
      <c r="A57" s="100"/>
      <c r="B57" s="101"/>
      <c r="C57" s="101"/>
      <c r="D57" s="18"/>
      <c r="E57" s="100"/>
      <c r="G57" s="260" t="s">
        <v>33</v>
      </c>
      <c r="H57" s="261">
        <f>SUM(H50:H56)</f>
        <v>505</v>
      </c>
      <c r="I57" s="261">
        <f t="shared" ref="I57:J57" si="4">SUM(I50:I56)</f>
        <v>508</v>
      </c>
      <c r="J57" s="261">
        <f t="shared" si="4"/>
        <v>26</v>
      </c>
      <c r="K57" s="349">
        <f>J57/(H57+I57)</f>
        <v>2.5666337611056269E-2</v>
      </c>
    </row>
    <row r="58" spans="1:11" x14ac:dyDescent="0.35">
      <c r="F58" s="198"/>
      <c r="G58" s="101"/>
    </row>
    <row r="59" spans="1:11" ht="16" thickBot="1" x14ac:dyDescent="0.4">
      <c r="A59" s="46" t="s">
        <v>19</v>
      </c>
    </row>
    <row r="60" spans="1:11" x14ac:dyDescent="0.35">
      <c r="A60" s="61" t="s">
        <v>22</v>
      </c>
      <c r="B60" s="62"/>
      <c r="C60" s="63"/>
      <c r="D60" s="12"/>
      <c r="E60" s="402" t="s">
        <v>23</v>
      </c>
      <c r="F60" s="403"/>
      <c r="G60" s="404"/>
    </row>
    <row r="61" spans="1:11" x14ac:dyDescent="0.35">
      <c r="A61" s="29" t="s">
        <v>0</v>
      </c>
      <c r="B61" s="9" t="s">
        <v>9</v>
      </c>
      <c r="C61" s="30" t="s">
        <v>13</v>
      </c>
      <c r="D61" s="32"/>
      <c r="E61" s="29" t="s">
        <v>0</v>
      </c>
      <c r="F61" s="9" t="s">
        <v>9</v>
      </c>
      <c r="G61" s="30" t="s">
        <v>13</v>
      </c>
    </row>
    <row r="62" spans="1:11" x14ac:dyDescent="0.35">
      <c r="A62" s="307">
        <v>43346</v>
      </c>
      <c r="B62" s="308" t="s">
        <v>73</v>
      </c>
      <c r="C62" s="309">
        <v>4</v>
      </c>
      <c r="D62" s="33"/>
      <c r="E62" s="218"/>
      <c r="F62" s="133"/>
      <c r="G62" s="31"/>
    </row>
    <row r="63" spans="1:11" x14ac:dyDescent="0.35">
      <c r="A63" s="307">
        <v>43349</v>
      </c>
      <c r="B63" s="308" t="s">
        <v>73</v>
      </c>
      <c r="C63" s="309">
        <v>1</v>
      </c>
      <c r="D63" s="33"/>
      <c r="E63" s="219"/>
      <c r="F63" s="236"/>
      <c r="G63" s="237"/>
    </row>
    <row r="64" spans="1:11" x14ac:dyDescent="0.35">
      <c r="A64" s="307">
        <v>43361</v>
      </c>
      <c r="B64" s="308" t="s">
        <v>73</v>
      </c>
      <c r="C64" s="357">
        <v>1</v>
      </c>
      <c r="D64" s="33"/>
      <c r="E64" s="238"/>
      <c r="F64" s="239"/>
      <c r="G64" s="240"/>
    </row>
    <row r="65" spans="1:11" x14ac:dyDescent="0.35">
      <c r="A65" s="307">
        <v>43369</v>
      </c>
      <c r="B65" s="308" t="s">
        <v>73</v>
      </c>
      <c r="C65" s="357">
        <v>5</v>
      </c>
      <c r="D65" s="13"/>
      <c r="E65" s="241"/>
      <c r="F65" s="242"/>
      <c r="G65" s="134"/>
    </row>
    <row r="66" spans="1:11" x14ac:dyDescent="0.35">
      <c r="A66" s="310"/>
      <c r="B66" s="87"/>
      <c r="C66" s="92"/>
      <c r="E66" s="241"/>
      <c r="F66" s="242"/>
      <c r="G66" s="243"/>
    </row>
    <row r="67" spans="1:11" x14ac:dyDescent="0.35">
      <c r="A67" s="310"/>
      <c r="B67" s="87"/>
      <c r="C67" s="92"/>
      <c r="E67" s="244"/>
      <c r="F67" s="245"/>
      <c r="G67" s="246"/>
    </row>
    <row r="68" spans="1:11" x14ac:dyDescent="0.35">
      <c r="A68" s="310"/>
      <c r="B68" s="87"/>
      <c r="C68" s="92"/>
      <c r="E68" s="218"/>
      <c r="F68" s="133"/>
      <c r="G68" s="31"/>
    </row>
    <row r="69" spans="1:11" x14ac:dyDescent="0.35">
      <c r="A69" s="310"/>
      <c r="B69" s="87"/>
      <c r="C69" s="92"/>
      <c r="E69" s="218"/>
      <c r="F69" s="133"/>
      <c r="G69" s="31"/>
    </row>
    <row r="70" spans="1:11" x14ac:dyDescent="0.35">
      <c r="A70" s="43"/>
      <c r="B70" s="133"/>
      <c r="C70" s="15"/>
      <c r="E70" s="218"/>
      <c r="F70" s="133"/>
      <c r="G70" s="31"/>
    </row>
    <row r="71" spans="1:11" ht="15" thickBot="1" x14ac:dyDescent="0.4">
      <c r="A71" s="102"/>
      <c r="B71" s="133"/>
      <c r="C71" s="23"/>
      <c r="E71" s="218"/>
      <c r="F71" s="133"/>
      <c r="G71" s="31"/>
    </row>
    <row r="72" spans="1:11" ht="15" thickBot="1" x14ac:dyDescent="0.4">
      <c r="A72" s="97" t="s">
        <v>30</v>
      </c>
      <c r="B72" s="98"/>
      <c r="C72" s="232">
        <f>SUM(C62:C71)</f>
        <v>11</v>
      </c>
      <c r="E72" s="43"/>
      <c r="F72" s="133"/>
      <c r="G72" s="31"/>
    </row>
    <row r="73" spans="1:11" ht="15" thickBot="1" x14ac:dyDescent="0.4">
      <c r="A73" s="71" t="s">
        <v>68</v>
      </c>
      <c r="B73" s="72"/>
      <c r="C73" s="227">
        <v>7</v>
      </c>
      <c r="E73" s="97" t="s">
        <v>30</v>
      </c>
      <c r="F73" s="98"/>
      <c r="G73" s="95">
        <f>SUM(G62:G72)</f>
        <v>0</v>
      </c>
    </row>
    <row r="74" spans="1:11" x14ac:dyDescent="0.35">
      <c r="A74" s="103" t="s">
        <v>47</v>
      </c>
      <c r="B74" s="69"/>
      <c r="C74" s="229">
        <v>49</v>
      </c>
      <c r="E74" s="53" t="s">
        <v>62</v>
      </c>
      <c r="F74" s="72"/>
      <c r="G74" s="99">
        <v>2</v>
      </c>
    </row>
    <row r="75" spans="1:11" x14ac:dyDescent="0.35">
      <c r="A75" s="68" t="s">
        <v>69</v>
      </c>
      <c r="B75" s="69"/>
      <c r="C75" s="229">
        <v>20</v>
      </c>
      <c r="E75" s="64" t="s">
        <v>64</v>
      </c>
      <c r="F75" s="65"/>
      <c r="G75" s="51">
        <v>23</v>
      </c>
    </row>
    <row r="76" spans="1:11" x14ac:dyDescent="0.35">
      <c r="A76" s="68" t="s">
        <v>54</v>
      </c>
      <c r="B76" s="69"/>
      <c r="C76" s="229">
        <v>11</v>
      </c>
      <c r="E76" s="68" t="s">
        <v>66</v>
      </c>
      <c r="F76" s="69"/>
      <c r="G76" s="54">
        <v>4</v>
      </c>
    </row>
    <row r="77" spans="1:11" ht="15" thickBot="1" x14ac:dyDescent="0.4">
      <c r="A77" s="66" t="s">
        <v>67</v>
      </c>
      <c r="B77" s="67"/>
      <c r="C77" s="224">
        <f>SUM(C73:C76)</f>
        <v>87</v>
      </c>
      <c r="E77" s="68" t="s">
        <v>68</v>
      </c>
      <c r="F77" s="69"/>
      <c r="G77" s="54">
        <v>0</v>
      </c>
    </row>
    <row r="78" spans="1:11" x14ac:dyDescent="0.35">
      <c r="D78" s="198"/>
      <c r="E78" s="280" t="s">
        <v>47</v>
      </c>
      <c r="F78" s="281"/>
      <c r="G78" s="282">
        <v>1</v>
      </c>
      <c r="H78" s="198"/>
      <c r="I78" s="198"/>
      <c r="J78" s="198"/>
      <c r="K78" s="198"/>
    </row>
    <row r="79" spans="1:11" s="198" customFormat="1" ht="15" thickBot="1" x14ac:dyDescent="0.4">
      <c r="D79"/>
      <c r="E79" s="66" t="s">
        <v>67</v>
      </c>
      <c r="F79" s="67"/>
      <c r="G79" s="52">
        <f>SUM(G74:G78)</f>
        <v>30</v>
      </c>
      <c r="H79"/>
      <c r="I79"/>
      <c r="J79"/>
      <c r="K79"/>
    </row>
  </sheetData>
  <mergeCells count="13">
    <mergeCell ref="A1:AA1"/>
    <mergeCell ref="B4:D4"/>
    <mergeCell ref="E4:G4"/>
    <mergeCell ref="I4:J4"/>
    <mergeCell ref="A34:E34"/>
    <mergeCell ref="G34:K34"/>
    <mergeCell ref="M34:S34"/>
    <mergeCell ref="N35:P35"/>
    <mergeCell ref="Q35:S35"/>
    <mergeCell ref="E60:G60"/>
    <mergeCell ref="U34:AA34"/>
    <mergeCell ref="V35:X35"/>
    <mergeCell ref="Y35:AA3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5"/>
  <sheetViews>
    <sheetView topLeftCell="A19" workbookViewId="0">
      <selection activeCell="D48" sqref="D48"/>
    </sheetView>
  </sheetViews>
  <sheetFormatPr defaultRowHeight="14.5" x14ac:dyDescent="0.35"/>
  <cols>
    <col min="1" max="1" width="16.81640625" customWidth="1"/>
    <col min="2" max="2" width="16.453125" customWidth="1"/>
    <col min="3" max="3" width="17.453125" customWidth="1"/>
    <col min="4" max="4" width="14.54296875" customWidth="1"/>
    <col min="5" max="5" width="15.1796875" customWidth="1"/>
    <col min="6" max="6" width="13.453125" customWidth="1"/>
    <col min="7" max="7" width="16" customWidth="1"/>
    <col min="8" max="8" width="15.54296875" customWidth="1"/>
    <col min="9" max="9" width="16.81640625" customWidth="1"/>
    <col min="10" max="10" width="3" customWidth="1"/>
    <col min="11" max="11" width="16" customWidth="1"/>
    <col min="12" max="12" width="20.7265625" customWidth="1"/>
    <col min="13" max="13" width="19.1796875" customWidth="1"/>
    <col min="14" max="14" width="13.26953125" customWidth="1"/>
    <col min="15" max="15" width="15.1796875" customWidth="1"/>
  </cols>
  <sheetData>
    <row r="1" spans="1:21" ht="28.5" x14ac:dyDescent="0.65">
      <c r="A1" s="420" t="s">
        <v>7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421"/>
      <c r="O1" s="421"/>
      <c r="P1" s="421"/>
      <c r="Q1" s="421"/>
      <c r="R1" s="421"/>
      <c r="S1" s="421"/>
      <c r="T1" s="421"/>
      <c r="U1" s="421"/>
    </row>
    <row r="2" spans="1:21" x14ac:dyDescent="0.35">
      <c r="I2" s="2"/>
    </row>
    <row r="3" spans="1:21" ht="16" thickBot="1" x14ac:dyDescent="0.4">
      <c r="A3" s="46" t="s">
        <v>8</v>
      </c>
      <c r="C3" s="17"/>
    </row>
    <row r="4" spans="1:21" x14ac:dyDescent="0.35">
      <c r="A4" s="220" t="s">
        <v>0</v>
      </c>
      <c r="B4" s="410" t="s">
        <v>16</v>
      </c>
      <c r="C4" s="410"/>
      <c r="D4" s="410"/>
      <c r="E4" s="410" t="s">
        <v>17</v>
      </c>
      <c r="F4" s="410"/>
      <c r="G4" s="410"/>
      <c r="H4" s="264" t="s">
        <v>14</v>
      </c>
      <c r="I4" s="216" t="s">
        <v>1</v>
      </c>
    </row>
    <row r="5" spans="1:21" x14ac:dyDescent="0.35">
      <c r="A5" s="50"/>
      <c r="B5" s="3" t="s">
        <v>3</v>
      </c>
      <c r="C5" s="3" t="s">
        <v>4</v>
      </c>
      <c r="D5" s="3" t="s">
        <v>5</v>
      </c>
      <c r="E5" s="3" t="s">
        <v>3</v>
      </c>
      <c r="F5" s="3" t="s">
        <v>4</v>
      </c>
      <c r="G5" s="3" t="s">
        <v>5</v>
      </c>
      <c r="H5" s="3"/>
      <c r="I5" s="20"/>
    </row>
    <row r="6" spans="1:21" x14ac:dyDescent="0.35">
      <c r="A6" s="218">
        <v>43350</v>
      </c>
      <c r="B6" s="211">
        <v>15</v>
      </c>
      <c r="C6" s="211">
        <v>70</v>
      </c>
      <c r="D6" s="211">
        <v>2</v>
      </c>
      <c r="E6" s="211">
        <v>0</v>
      </c>
      <c r="F6" s="211">
        <v>8</v>
      </c>
      <c r="G6" s="211">
        <v>0</v>
      </c>
      <c r="H6" s="211">
        <v>0</v>
      </c>
      <c r="I6" s="213">
        <v>0</v>
      </c>
    </row>
    <row r="7" spans="1:21" x14ac:dyDescent="0.35">
      <c r="A7" s="218">
        <v>43353</v>
      </c>
      <c r="B7" s="211">
        <v>15</v>
      </c>
      <c r="C7" s="211">
        <v>40</v>
      </c>
      <c r="D7" s="211">
        <v>0</v>
      </c>
      <c r="E7" s="211">
        <v>0</v>
      </c>
      <c r="F7" s="211">
        <v>4</v>
      </c>
      <c r="G7" s="211">
        <v>0</v>
      </c>
      <c r="H7" s="211">
        <v>0</v>
      </c>
      <c r="I7" s="213">
        <v>0</v>
      </c>
    </row>
    <row r="8" spans="1:21" s="198" customFormat="1" x14ac:dyDescent="0.35">
      <c r="A8" s="218">
        <v>43357</v>
      </c>
      <c r="B8" s="211">
        <v>27</v>
      </c>
      <c r="C8" s="211">
        <v>113</v>
      </c>
      <c r="D8" s="211">
        <v>3</v>
      </c>
      <c r="E8" s="211">
        <v>0</v>
      </c>
      <c r="F8" s="211">
        <v>14</v>
      </c>
      <c r="G8" s="211">
        <v>0</v>
      </c>
      <c r="H8" s="211">
        <v>0</v>
      </c>
      <c r="I8" s="213">
        <v>0</v>
      </c>
    </row>
    <row r="9" spans="1:21" s="198" customFormat="1" x14ac:dyDescent="0.35">
      <c r="A9" s="219">
        <v>43360</v>
      </c>
      <c r="B9" s="212">
        <v>25</v>
      </c>
      <c r="C9" s="212">
        <v>54</v>
      </c>
      <c r="D9" s="212">
        <v>2</v>
      </c>
      <c r="E9" s="212">
        <v>0</v>
      </c>
      <c r="F9" s="212">
        <v>5</v>
      </c>
      <c r="G9" s="212">
        <v>0</v>
      </c>
      <c r="H9" s="212">
        <v>0</v>
      </c>
      <c r="I9" s="213">
        <v>0</v>
      </c>
    </row>
    <row r="10" spans="1:21" s="198" customFormat="1" x14ac:dyDescent="0.35">
      <c r="A10" s="362">
        <v>43363</v>
      </c>
      <c r="B10" s="211">
        <v>40</v>
      </c>
      <c r="C10" s="211">
        <v>97</v>
      </c>
      <c r="D10" s="211">
        <v>6</v>
      </c>
      <c r="E10" s="211">
        <v>1</v>
      </c>
      <c r="F10" s="211">
        <v>16</v>
      </c>
      <c r="G10" s="211">
        <v>0</v>
      </c>
      <c r="H10" s="211">
        <v>0</v>
      </c>
      <c r="I10" s="213">
        <v>0</v>
      </c>
    </row>
    <row r="11" spans="1:21" s="198" customFormat="1" x14ac:dyDescent="0.35">
      <c r="A11" s="362">
        <v>43367</v>
      </c>
      <c r="B11" s="364">
        <v>81</v>
      </c>
      <c r="C11" s="364">
        <v>85</v>
      </c>
      <c r="D11" s="364">
        <v>2</v>
      </c>
      <c r="E11" s="364">
        <v>0</v>
      </c>
      <c r="F11" s="364">
        <v>5</v>
      </c>
      <c r="G11" s="364">
        <v>0</v>
      </c>
      <c r="H11" s="364">
        <v>0</v>
      </c>
      <c r="I11" s="213">
        <v>0</v>
      </c>
    </row>
    <row r="12" spans="1:21" s="198" customFormat="1" x14ac:dyDescent="0.35">
      <c r="A12" s="362">
        <v>43370</v>
      </c>
      <c r="B12" s="364">
        <v>29</v>
      </c>
      <c r="C12" s="364">
        <v>22</v>
      </c>
      <c r="D12" s="364">
        <v>1</v>
      </c>
      <c r="E12" s="364">
        <v>3</v>
      </c>
      <c r="F12" s="364">
        <v>9</v>
      </c>
      <c r="G12" s="364">
        <v>0</v>
      </c>
      <c r="H12" s="364">
        <v>0</v>
      </c>
      <c r="I12" s="213">
        <v>0</v>
      </c>
    </row>
    <row r="13" spans="1:21" ht="15" thickBot="1" x14ac:dyDescent="0.4">
      <c r="A13" s="102"/>
      <c r="B13" s="131"/>
      <c r="C13" s="131"/>
      <c r="D13" s="131"/>
      <c r="E13" s="131"/>
      <c r="F13" s="131"/>
      <c r="G13" s="131"/>
      <c r="H13" s="131"/>
      <c r="I13" s="16"/>
    </row>
    <row r="14" spans="1:21" ht="15" thickBot="1" x14ac:dyDescent="0.4">
      <c r="A14" s="105" t="s">
        <v>29</v>
      </c>
      <c r="B14" s="94">
        <f>SUM(B6:B13)</f>
        <v>232</v>
      </c>
      <c r="C14" s="94">
        <f t="shared" ref="B14:I14" si="0">SUM(C6:C13)</f>
        <v>481</v>
      </c>
      <c r="D14" s="94">
        <f>SUM(D6:D13)</f>
        <v>16</v>
      </c>
      <c r="E14" s="94">
        <f t="shared" si="0"/>
        <v>4</v>
      </c>
      <c r="F14" s="94">
        <f t="shared" si="0"/>
        <v>61</v>
      </c>
      <c r="G14" s="94">
        <f t="shared" si="0"/>
        <v>0</v>
      </c>
      <c r="H14" s="94">
        <f t="shared" si="0"/>
        <v>0</v>
      </c>
      <c r="I14" s="95">
        <f t="shared" si="0"/>
        <v>0</v>
      </c>
    </row>
    <row r="15" spans="1:21" x14ac:dyDescent="0.35">
      <c r="A15" s="90" t="s">
        <v>66</v>
      </c>
      <c r="B15" s="226">
        <v>160</v>
      </c>
      <c r="C15" s="226">
        <v>219</v>
      </c>
      <c r="D15" s="226">
        <v>4</v>
      </c>
      <c r="E15" s="226">
        <v>0</v>
      </c>
      <c r="F15" s="226">
        <v>0</v>
      </c>
      <c r="G15" s="226">
        <v>0</v>
      </c>
      <c r="H15" s="226">
        <v>12</v>
      </c>
      <c r="I15" s="227">
        <v>0</v>
      </c>
    </row>
    <row r="16" spans="1:21" s="198" customFormat="1" x14ac:dyDescent="0.35">
      <c r="A16" s="68" t="s">
        <v>68</v>
      </c>
      <c r="B16" s="221">
        <v>1069</v>
      </c>
      <c r="C16" s="221">
        <v>1385</v>
      </c>
      <c r="D16" s="221">
        <v>68</v>
      </c>
      <c r="E16" s="221">
        <v>5</v>
      </c>
      <c r="F16" s="221">
        <v>16</v>
      </c>
      <c r="G16" s="221">
        <v>1</v>
      </c>
      <c r="H16" s="221">
        <v>147</v>
      </c>
      <c r="I16" s="229">
        <v>0</v>
      </c>
    </row>
    <row r="17" spans="1:17" s="198" customFormat="1" x14ac:dyDescent="0.35">
      <c r="A17" s="68" t="s">
        <v>47</v>
      </c>
      <c r="B17" s="221">
        <v>543</v>
      </c>
      <c r="C17" s="221">
        <v>792</v>
      </c>
      <c r="D17" s="221">
        <v>22</v>
      </c>
      <c r="E17" s="221">
        <v>1</v>
      </c>
      <c r="F17" s="221">
        <v>13</v>
      </c>
      <c r="G17" s="221">
        <v>0</v>
      </c>
      <c r="H17" s="221">
        <v>62</v>
      </c>
      <c r="I17" s="229">
        <v>0</v>
      </c>
    </row>
    <row r="18" spans="1:17" s="198" customFormat="1" x14ac:dyDescent="0.35">
      <c r="A18" s="68" t="s">
        <v>75</v>
      </c>
      <c r="B18" s="221">
        <v>57</v>
      </c>
      <c r="C18" s="221">
        <v>138</v>
      </c>
      <c r="D18" s="221">
        <v>7</v>
      </c>
      <c r="E18" s="221">
        <v>0</v>
      </c>
      <c r="F18" s="221">
        <v>2</v>
      </c>
      <c r="G18" s="221">
        <v>0</v>
      </c>
      <c r="H18" s="221">
        <v>2</v>
      </c>
      <c r="I18" s="229">
        <v>0</v>
      </c>
    </row>
    <row r="19" spans="1:17" s="198" customFormat="1" x14ac:dyDescent="0.35">
      <c r="A19" s="68" t="s">
        <v>79</v>
      </c>
      <c r="B19" s="221">
        <v>232</v>
      </c>
      <c r="C19" s="221">
        <v>481</v>
      </c>
      <c r="D19" s="221">
        <v>16</v>
      </c>
      <c r="E19" s="221">
        <v>4</v>
      </c>
      <c r="F19" s="221">
        <v>61</v>
      </c>
      <c r="G19" s="221">
        <v>0</v>
      </c>
      <c r="H19" s="221">
        <v>0</v>
      </c>
      <c r="I19" s="229">
        <v>0</v>
      </c>
    </row>
    <row r="20" spans="1:17" s="198" customFormat="1" x14ac:dyDescent="0.35">
      <c r="A20" s="68"/>
      <c r="B20" s="221"/>
      <c r="C20" s="221"/>
      <c r="D20" s="221"/>
      <c r="E20" s="221"/>
      <c r="F20" s="221"/>
      <c r="G20" s="221"/>
      <c r="H20" s="221"/>
      <c r="I20" s="229"/>
    </row>
    <row r="21" spans="1:17" ht="15" thickBot="1" x14ac:dyDescent="0.4">
      <c r="A21" s="66" t="s">
        <v>33</v>
      </c>
      <c r="B21" s="223">
        <f>SUM(B15:B20)</f>
        <v>2061</v>
      </c>
      <c r="C21" s="223">
        <f t="shared" ref="C21:I21" si="1">SUM(C15:C20)</f>
        <v>3015</v>
      </c>
      <c r="D21" s="223">
        <f>SUM(D15:D20)</f>
        <v>117</v>
      </c>
      <c r="E21" s="223">
        <f t="shared" si="1"/>
        <v>10</v>
      </c>
      <c r="F21" s="223">
        <f t="shared" si="1"/>
        <v>92</v>
      </c>
      <c r="G21" s="223">
        <f t="shared" si="1"/>
        <v>1</v>
      </c>
      <c r="H21" s="223">
        <f t="shared" si="1"/>
        <v>223</v>
      </c>
      <c r="I21" s="224">
        <f t="shared" si="1"/>
        <v>0</v>
      </c>
    </row>
    <row r="22" spans="1:17" x14ac:dyDescent="0.35">
      <c r="A22" s="19"/>
    </row>
    <row r="23" spans="1:17" ht="16" thickBot="1" x14ac:dyDescent="0.4">
      <c r="A23" s="46" t="s">
        <v>24</v>
      </c>
      <c r="G23" s="7" t="s">
        <v>45</v>
      </c>
    </row>
    <row r="24" spans="1:17" x14ac:dyDescent="0.35">
      <c r="A24" s="405" t="s">
        <v>41</v>
      </c>
      <c r="B24" s="406"/>
      <c r="C24" s="406"/>
      <c r="D24" s="406"/>
      <c r="E24" s="132"/>
      <c r="G24" s="414" t="s">
        <v>18</v>
      </c>
      <c r="H24" s="415"/>
      <c r="I24" s="416"/>
      <c r="K24" s="405" t="s">
        <v>42</v>
      </c>
      <c r="L24" s="406"/>
      <c r="M24" s="406"/>
      <c r="N24" s="406"/>
      <c r="O24" s="406"/>
      <c r="P24" s="406"/>
      <c r="Q24" s="407"/>
    </row>
    <row r="25" spans="1:17" ht="29" x14ac:dyDescent="0.35">
      <c r="A25" s="40" t="s">
        <v>6</v>
      </c>
      <c r="B25" s="8" t="s">
        <v>3</v>
      </c>
      <c r="C25" s="8" t="s">
        <v>4</v>
      </c>
      <c r="D25" s="8" t="s">
        <v>39</v>
      </c>
      <c r="E25" s="336" t="s">
        <v>78</v>
      </c>
      <c r="G25" s="82" t="s">
        <v>6</v>
      </c>
      <c r="H25" s="81" t="s">
        <v>11</v>
      </c>
      <c r="I25" s="83" t="s">
        <v>10</v>
      </c>
      <c r="K25" s="85" t="s">
        <v>0</v>
      </c>
      <c r="L25" s="135" t="s">
        <v>16</v>
      </c>
      <c r="M25" s="135"/>
      <c r="N25" s="135"/>
      <c r="O25" s="135" t="s">
        <v>17</v>
      </c>
      <c r="P25" s="135"/>
      <c r="Q25" s="136"/>
    </row>
    <row r="26" spans="1:17" ht="15" thickBot="1" x14ac:dyDescent="0.4">
      <c r="A26" s="89" t="s">
        <v>79</v>
      </c>
      <c r="B26" s="55">
        <v>46</v>
      </c>
      <c r="C26" s="55">
        <v>61</v>
      </c>
      <c r="D26" s="14">
        <v>7</v>
      </c>
      <c r="E26" s="247"/>
      <c r="G26" s="106" t="s">
        <v>70</v>
      </c>
      <c r="H26" s="55">
        <v>65</v>
      </c>
      <c r="I26" s="58">
        <v>96</v>
      </c>
      <c r="K26" s="41"/>
      <c r="L26" s="26" t="s">
        <v>3</v>
      </c>
      <c r="M26" s="26" t="s">
        <v>4</v>
      </c>
      <c r="N26" s="26" t="s">
        <v>5</v>
      </c>
      <c r="O26" s="26" t="s">
        <v>3</v>
      </c>
      <c r="P26" s="26" t="s">
        <v>4</v>
      </c>
      <c r="Q26" s="27" t="s">
        <v>5</v>
      </c>
    </row>
    <row r="27" spans="1:17" ht="15" thickBot="1" x14ac:dyDescent="0.4">
      <c r="A27" s="128" t="s">
        <v>29</v>
      </c>
      <c r="B27" s="59">
        <f>B26</f>
        <v>46</v>
      </c>
      <c r="C27" s="59">
        <f t="shared" ref="C27:D27" si="2">C26</f>
        <v>61</v>
      </c>
      <c r="D27" s="59">
        <f t="shared" si="2"/>
        <v>7</v>
      </c>
      <c r="E27" s="337"/>
      <c r="G27" s="106" t="s">
        <v>68</v>
      </c>
      <c r="H27" s="55">
        <v>391</v>
      </c>
      <c r="I27" s="58">
        <v>54</v>
      </c>
      <c r="K27" s="218">
        <v>43353</v>
      </c>
      <c r="L27" s="211">
        <v>40</v>
      </c>
      <c r="M27" s="211">
        <v>40</v>
      </c>
      <c r="N27" s="211">
        <v>0</v>
      </c>
      <c r="O27" s="211">
        <v>0</v>
      </c>
      <c r="P27" s="211">
        <v>0</v>
      </c>
      <c r="Q27" s="213">
        <v>0</v>
      </c>
    </row>
    <row r="28" spans="1:17" x14ac:dyDescent="0.35">
      <c r="A28" s="268" t="s">
        <v>66</v>
      </c>
      <c r="B28" s="304">
        <v>92</v>
      </c>
      <c r="C28" s="304">
        <v>114</v>
      </c>
      <c r="D28" s="304">
        <v>0</v>
      </c>
      <c r="E28" s="346"/>
      <c r="G28" s="106" t="s">
        <v>47</v>
      </c>
      <c r="H28" s="55">
        <v>28</v>
      </c>
      <c r="I28" s="58">
        <v>55</v>
      </c>
      <c r="J28" s="75"/>
      <c r="K28" s="218">
        <v>43360</v>
      </c>
      <c r="L28" s="211">
        <v>70</v>
      </c>
      <c r="M28" s="211">
        <v>70</v>
      </c>
      <c r="N28" s="211">
        <v>0</v>
      </c>
      <c r="O28" s="211">
        <v>0</v>
      </c>
      <c r="P28" s="211">
        <v>0</v>
      </c>
      <c r="Q28" s="213">
        <v>0</v>
      </c>
    </row>
    <row r="29" spans="1:17" x14ac:dyDescent="0.35">
      <c r="A29" s="125" t="s">
        <v>68</v>
      </c>
      <c r="B29" s="305">
        <v>255</v>
      </c>
      <c r="C29" s="305">
        <v>240</v>
      </c>
      <c r="D29" s="305">
        <v>8</v>
      </c>
      <c r="E29" s="347"/>
      <c r="F29" s="198"/>
      <c r="G29" s="106" t="s">
        <v>69</v>
      </c>
      <c r="H29" s="55">
        <v>20</v>
      </c>
      <c r="I29" s="58">
        <v>25</v>
      </c>
      <c r="K29" s="218">
        <v>43367</v>
      </c>
      <c r="L29" s="211">
        <v>70</v>
      </c>
      <c r="M29" s="211">
        <v>70</v>
      </c>
      <c r="N29" s="211">
        <v>0</v>
      </c>
      <c r="O29" s="211">
        <v>0</v>
      </c>
      <c r="P29" s="211">
        <v>0</v>
      </c>
      <c r="Q29" s="213">
        <v>0</v>
      </c>
    </row>
    <row r="30" spans="1:17" x14ac:dyDescent="0.35">
      <c r="A30" s="125" t="s">
        <v>47</v>
      </c>
      <c r="B30" s="305">
        <v>44</v>
      </c>
      <c r="C30" s="305">
        <v>41</v>
      </c>
      <c r="D30" s="305">
        <v>13</v>
      </c>
      <c r="E30" s="347"/>
      <c r="F30" s="198"/>
      <c r="G30" s="106" t="s">
        <v>54</v>
      </c>
      <c r="H30" s="55">
        <v>0</v>
      </c>
      <c r="I30" s="58">
        <v>0</v>
      </c>
      <c r="K30" s="43"/>
      <c r="L30" s="6"/>
      <c r="M30" s="6"/>
      <c r="N30" s="6"/>
      <c r="O30" s="6"/>
      <c r="P30" s="6"/>
      <c r="Q30" s="15"/>
    </row>
    <row r="31" spans="1:17" ht="15" thickBot="1" x14ac:dyDescent="0.4">
      <c r="A31" s="125" t="s">
        <v>69</v>
      </c>
      <c r="B31" s="305">
        <v>31</v>
      </c>
      <c r="C31" s="305">
        <v>52</v>
      </c>
      <c r="D31" s="221">
        <v>11</v>
      </c>
      <c r="E31" s="347"/>
      <c r="G31" s="106" t="s">
        <v>55</v>
      </c>
      <c r="H31" s="55"/>
      <c r="I31" s="58"/>
      <c r="K31" s="130" t="s">
        <v>29</v>
      </c>
      <c r="L31" s="131">
        <f>SUM(L27:L30)</f>
        <v>180</v>
      </c>
      <c r="M31" s="131">
        <f t="shared" ref="M31:Q31" si="3">SUM(M27:M30)</f>
        <v>180</v>
      </c>
      <c r="N31" s="131">
        <f t="shared" si="3"/>
        <v>0</v>
      </c>
      <c r="O31" s="131">
        <f t="shared" si="3"/>
        <v>0</v>
      </c>
      <c r="P31" s="131">
        <f t="shared" si="3"/>
        <v>0</v>
      </c>
      <c r="Q31" s="131">
        <f t="shared" si="3"/>
        <v>0</v>
      </c>
    </row>
    <row r="32" spans="1:17" ht="15" thickBot="1" x14ac:dyDescent="0.4">
      <c r="A32" s="125" t="s">
        <v>54</v>
      </c>
      <c r="B32" s="305">
        <v>46</v>
      </c>
      <c r="C32" s="305">
        <v>61</v>
      </c>
      <c r="D32" s="221">
        <v>7</v>
      </c>
      <c r="E32" s="347"/>
      <c r="G32" s="341" t="s">
        <v>39</v>
      </c>
      <c r="H32" s="127">
        <v>-60</v>
      </c>
      <c r="I32" s="342">
        <v>-16</v>
      </c>
    </row>
    <row r="33" spans="1:14" ht="15" thickBot="1" x14ac:dyDescent="0.4">
      <c r="A33" s="344" t="s">
        <v>55</v>
      </c>
      <c r="B33" s="259"/>
      <c r="C33" s="259"/>
      <c r="D33" s="259"/>
      <c r="E33" s="348"/>
      <c r="G33" s="343" t="s">
        <v>33</v>
      </c>
      <c r="H33" s="59">
        <f>SUM(H26:H32)</f>
        <v>444</v>
      </c>
      <c r="I33" s="275">
        <f>SUM(I26:I32)</f>
        <v>214</v>
      </c>
    </row>
    <row r="34" spans="1:14" ht="15" thickBot="1" x14ac:dyDescent="0.4">
      <c r="A34" s="345" t="s">
        <v>33</v>
      </c>
      <c r="B34" s="261">
        <f>SUM(B28:B33)</f>
        <v>468</v>
      </c>
      <c r="C34" s="261">
        <f t="shared" ref="C34:D34" si="4">SUM(C28:C33)</f>
        <v>508</v>
      </c>
      <c r="D34" s="261">
        <f t="shared" si="4"/>
        <v>39</v>
      </c>
      <c r="E34" s="349">
        <f>D34/(C34+B34)</f>
        <v>3.9959016393442626E-2</v>
      </c>
    </row>
    <row r="35" spans="1:14" x14ac:dyDescent="0.35">
      <c r="H35" s="248"/>
      <c r="K35" s="417" t="s">
        <v>27</v>
      </c>
      <c r="L35" s="418"/>
      <c r="M35" s="418"/>
      <c r="N35" s="419"/>
    </row>
    <row r="36" spans="1:14" ht="16" thickBot="1" x14ac:dyDescent="0.4">
      <c r="A36" s="46" t="s">
        <v>19</v>
      </c>
      <c r="C36" s="17"/>
      <c r="J36" s="34"/>
      <c r="K36" s="42" t="s">
        <v>0</v>
      </c>
      <c r="L36" s="9" t="s">
        <v>25</v>
      </c>
      <c r="M36" s="9" t="s">
        <v>26</v>
      </c>
      <c r="N36" s="10" t="s">
        <v>13</v>
      </c>
    </row>
    <row r="37" spans="1:14" x14ac:dyDescent="0.35">
      <c r="A37" s="365"/>
      <c r="B37" s="366"/>
      <c r="C37" s="367"/>
      <c r="D37" s="368" t="s">
        <v>16</v>
      </c>
      <c r="E37" s="369"/>
      <c r="F37" s="370"/>
      <c r="G37" s="368" t="s">
        <v>17</v>
      </c>
      <c r="H37" s="369"/>
      <c r="I37" s="371"/>
      <c r="J37" s="2"/>
      <c r="K37" s="137" t="s">
        <v>68</v>
      </c>
      <c r="L37" s="135" t="s">
        <v>71</v>
      </c>
      <c r="M37" s="135" t="s">
        <v>72</v>
      </c>
      <c r="N37" s="4">
        <v>86</v>
      </c>
    </row>
    <row r="38" spans="1:14" x14ac:dyDescent="0.35">
      <c r="A38" s="29" t="s">
        <v>0</v>
      </c>
      <c r="B38" s="9" t="s">
        <v>46</v>
      </c>
      <c r="C38" s="9" t="s">
        <v>26</v>
      </c>
      <c r="D38" s="9" t="s">
        <v>10</v>
      </c>
      <c r="E38" s="9" t="s">
        <v>11</v>
      </c>
      <c r="F38" s="9" t="s">
        <v>12</v>
      </c>
      <c r="G38" s="9" t="s">
        <v>10</v>
      </c>
      <c r="H38" s="9" t="s">
        <v>11</v>
      </c>
      <c r="I38" s="30" t="s">
        <v>12</v>
      </c>
      <c r="J38" s="2"/>
      <c r="K38" s="137" t="s">
        <v>47</v>
      </c>
      <c r="L38" s="279" t="s">
        <v>71</v>
      </c>
      <c r="M38" s="279" t="s">
        <v>72</v>
      </c>
      <c r="N38" s="4">
        <v>62</v>
      </c>
    </row>
    <row r="39" spans="1:14" x14ac:dyDescent="0.35">
      <c r="A39" s="21">
        <v>43348</v>
      </c>
      <c r="B39" s="87" t="s">
        <v>71</v>
      </c>
      <c r="C39" s="87" t="s">
        <v>85</v>
      </c>
      <c r="D39" s="107">
        <v>173</v>
      </c>
      <c r="E39" s="107">
        <v>374</v>
      </c>
      <c r="F39" s="107">
        <v>1</v>
      </c>
      <c r="G39" s="107">
        <v>0</v>
      </c>
      <c r="H39" s="107">
        <v>0</v>
      </c>
      <c r="I39" s="108">
        <v>0</v>
      </c>
      <c r="J39" s="2"/>
      <c r="K39" s="137" t="s">
        <v>75</v>
      </c>
      <c r="L39" s="283" t="s">
        <v>71</v>
      </c>
      <c r="M39" s="283" t="s">
        <v>72</v>
      </c>
      <c r="N39" s="4">
        <v>2</v>
      </c>
    </row>
    <row r="40" spans="1:14" ht="15" thickBot="1" x14ac:dyDescent="0.4">
      <c r="A40" s="21">
        <v>43369</v>
      </c>
      <c r="B40" s="87" t="s">
        <v>71</v>
      </c>
      <c r="C40" s="87" t="s">
        <v>86</v>
      </c>
      <c r="D40" s="107">
        <v>50</v>
      </c>
      <c r="E40" s="107">
        <v>50</v>
      </c>
      <c r="F40" s="107">
        <v>0</v>
      </c>
      <c r="G40" s="107">
        <v>0</v>
      </c>
      <c r="H40" s="107">
        <v>0</v>
      </c>
      <c r="I40" s="108">
        <v>0</v>
      </c>
      <c r="K40" s="137" t="s">
        <v>79</v>
      </c>
      <c r="L40" s="362" t="s">
        <v>71</v>
      </c>
      <c r="M40" s="362" t="s">
        <v>84</v>
      </c>
      <c r="N40" s="4">
        <v>0</v>
      </c>
    </row>
    <row r="41" spans="1:14" ht="15" thickBot="1" x14ac:dyDescent="0.4">
      <c r="A41" s="35" t="s">
        <v>29</v>
      </c>
      <c r="B41" s="36"/>
      <c r="C41" s="37"/>
      <c r="D41" s="38">
        <f>SUM(D39:D40)</f>
        <v>223</v>
      </c>
      <c r="E41" s="38">
        <f t="shared" ref="E41:I41" si="5">SUM(E39:E40)</f>
        <v>424</v>
      </c>
      <c r="F41" s="38">
        <f t="shared" si="5"/>
        <v>1</v>
      </c>
      <c r="G41" s="38">
        <f t="shared" si="5"/>
        <v>0</v>
      </c>
      <c r="H41" s="38">
        <f t="shared" si="5"/>
        <v>0</v>
      </c>
      <c r="I41" s="39">
        <f t="shared" si="5"/>
        <v>0</v>
      </c>
    </row>
    <row r="42" spans="1:14" x14ac:dyDescent="0.35">
      <c r="A42" s="111" t="s">
        <v>54</v>
      </c>
      <c r="B42" s="109"/>
      <c r="C42" s="110"/>
      <c r="D42" s="112">
        <v>223</v>
      </c>
      <c r="E42" s="112">
        <v>424</v>
      </c>
      <c r="F42" s="112">
        <v>1</v>
      </c>
      <c r="G42" s="112">
        <v>0</v>
      </c>
      <c r="H42" s="112">
        <v>0</v>
      </c>
      <c r="I42" s="113">
        <v>0</v>
      </c>
    </row>
    <row r="43" spans="1:14" x14ac:dyDescent="0.35">
      <c r="A43" s="68"/>
      <c r="B43" s="9"/>
      <c r="C43" s="48"/>
      <c r="D43" s="114"/>
      <c r="E43" s="114"/>
      <c r="F43" s="114"/>
      <c r="G43" s="114"/>
      <c r="H43" s="114"/>
      <c r="I43" s="115"/>
    </row>
    <row r="44" spans="1:14" ht="15" thickBot="1" x14ac:dyDescent="0.4">
      <c r="A44" s="280"/>
      <c r="B44" s="372"/>
      <c r="C44" s="373"/>
      <c r="D44" s="374"/>
      <c r="E44" s="374"/>
      <c r="F44" s="374"/>
      <c r="G44" s="374"/>
      <c r="H44" s="374"/>
      <c r="I44" s="375"/>
    </row>
    <row r="45" spans="1:14" ht="15" thickBot="1" x14ac:dyDescent="0.4">
      <c r="A45" s="376" t="s">
        <v>33</v>
      </c>
      <c r="B45" s="36"/>
      <c r="C45" s="37"/>
      <c r="D45" s="377">
        <f>SUM(D42:D44)</f>
        <v>223</v>
      </c>
      <c r="E45" s="377">
        <f t="shared" ref="E45:I45" si="6">SUM(E42:E44)</f>
        <v>424</v>
      </c>
      <c r="F45" s="377">
        <f t="shared" si="6"/>
        <v>1</v>
      </c>
      <c r="G45" s="377">
        <f t="shared" si="6"/>
        <v>0</v>
      </c>
      <c r="H45" s="377">
        <f t="shared" si="6"/>
        <v>0</v>
      </c>
      <c r="I45" s="378">
        <f t="shared" si="6"/>
        <v>0</v>
      </c>
    </row>
  </sheetData>
  <mergeCells count="7">
    <mergeCell ref="K35:N35"/>
    <mergeCell ref="A1:U1"/>
    <mergeCell ref="B4:D4"/>
    <mergeCell ref="E4:G4"/>
    <mergeCell ref="G24:I24"/>
    <mergeCell ref="A24:D24"/>
    <mergeCell ref="K24:Q2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"/>
  <sheetViews>
    <sheetView topLeftCell="A13" workbookViewId="0">
      <selection activeCell="F50" sqref="F50"/>
    </sheetView>
  </sheetViews>
  <sheetFormatPr defaultRowHeight="14.5" x14ac:dyDescent="0.35"/>
  <cols>
    <col min="1" max="1" width="14.453125" customWidth="1"/>
    <col min="2" max="4" width="12.7265625" customWidth="1"/>
    <col min="5" max="6" width="14" customWidth="1"/>
    <col min="7" max="7" width="14.26953125" customWidth="1"/>
    <col min="8" max="8" width="10.7265625" customWidth="1"/>
    <col min="9" max="9" width="13.26953125" customWidth="1"/>
    <col min="10" max="10" width="14.54296875" customWidth="1"/>
    <col min="11" max="11" width="13.81640625" customWidth="1"/>
    <col min="12" max="12" width="13.26953125" customWidth="1"/>
    <col min="13" max="13" width="15.26953125" customWidth="1"/>
    <col min="14" max="14" width="12.54296875" customWidth="1"/>
    <col min="15" max="15" width="11.81640625" customWidth="1"/>
    <col min="19" max="19" width="3.453125" customWidth="1"/>
    <col min="20" max="20" width="10.1796875" customWidth="1"/>
    <col min="21" max="21" width="12.1796875" customWidth="1"/>
    <col min="22" max="22" width="11" customWidth="1"/>
  </cols>
  <sheetData>
    <row r="1" spans="1:22" ht="28.5" x14ac:dyDescent="0.65">
      <c r="A1" s="422" t="s">
        <v>38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123"/>
      <c r="O1" s="123"/>
      <c r="P1" s="123"/>
      <c r="Q1" s="123"/>
      <c r="R1" s="123"/>
      <c r="S1" s="123"/>
      <c r="T1" s="123"/>
      <c r="U1" s="123"/>
      <c r="V1" s="123"/>
    </row>
    <row r="2" spans="1:22" x14ac:dyDescent="0.35">
      <c r="M2" s="11"/>
      <c r="N2" s="11"/>
      <c r="O2" s="11"/>
      <c r="P2" s="11"/>
      <c r="Q2" s="11"/>
      <c r="R2" s="11"/>
      <c r="S2" s="11"/>
      <c r="T2" s="11"/>
      <c r="U2" s="11"/>
      <c r="V2" s="11"/>
    </row>
    <row r="3" spans="1:22" ht="16" thickBot="1" x14ac:dyDescent="0.4">
      <c r="A3" s="46" t="s">
        <v>28</v>
      </c>
      <c r="C3" s="17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x14ac:dyDescent="0.35">
      <c r="A4" s="220" t="s">
        <v>0</v>
      </c>
      <c r="B4" s="410" t="s">
        <v>16</v>
      </c>
      <c r="C4" s="410"/>
      <c r="D4" s="410"/>
      <c r="E4" s="410" t="s">
        <v>17</v>
      </c>
      <c r="F4" s="410"/>
      <c r="G4" s="410"/>
      <c r="H4" s="354" t="s">
        <v>14</v>
      </c>
      <c r="I4" s="216" t="s">
        <v>32</v>
      </c>
    </row>
    <row r="5" spans="1:22" x14ac:dyDescent="0.35">
      <c r="A5" s="50"/>
      <c r="B5" s="214" t="s">
        <v>3</v>
      </c>
      <c r="C5" s="214" t="s">
        <v>4</v>
      </c>
      <c r="D5" s="214" t="s">
        <v>5</v>
      </c>
      <c r="E5" s="214" t="s">
        <v>3</v>
      </c>
      <c r="F5" s="214" t="s">
        <v>4</v>
      </c>
      <c r="G5" s="214" t="s">
        <v>5</v>
      </c>
      <c r="H5" s="214"/>
      <c r="I5" s="215"/>
    </row>
    <row r="6" spans="1:22" x14ac:dyDescent="0.35">
      <c r="A6" s="21">
        <v>43348</v>
      </c>
      <c r="B6" s="211">
        <v>88</v>
      </c>
      <c r="C6" s="211">
        <v>140</v>
      </c>
      <c r="D6" s="211">
        <v>10</v>
      </c>
      <c r="E6" s="211">
        <v>0</v>
      </c>
      <c r="F6" s="211">
        <v>6</v>
      </c>
      <c r="G6" s="211">
        <v>0</v>
      </c>
      <c r="H6" s="211">
        <v>182</v>
      </c>
      <c r="I6" s="213">
        <v>0</v>
      </c>
    </row>
    <row r="7" spans="1:22" s="198" customFormat="1" x14ac:dyDescent="0.35">
      <c r="A7" s="21"/>
      <c r="B7" s="211"/>
      <c r="C7" s="211"/>
      <c r="D7" s="211"/>
      <c r="E7" s="211"/>
      <c r="F7" s="211"/>
      <c r="G7" s="211"/>
      <c r="H7" s="211"/>
      <c r="I7" s="213"/>
    </row>
    <row r="8" spans="1:22" s="198" customFormat="1" x14ac:dyDescent="0.35">
      <c r="A8" s="21"/>
      <c r="B8" s="211"/>
      <c r="C8" s="211"/>
      <c r="D8" s="211"/>
      <c r="E8" s="211"/>
      <c r="F8" s="211"/>
      <c r="G8" s="211"/>
      <c r="H8" s="211"/>
      <c r="I8" s="213"/>
    </row>
    <row r="9" spans="1:22" s="198" customFormat="1" ht="15" thickBot="1" x14ac:dyDescent="0.4">
      <c r="A9" s="22"/>
      <c r="B9" s="212"/>
      <c r="C9" s="212"/>
      <c r="D9" s="212"/>
      <c r="E9" s="212"/>
      <c r="F9" s="212"/>
      <c r="G9" s="212"/>
      <c r="H9" s="212"/>
      <c r="I9" s="23"/>
    </row>
    <row r="10" spans="1:22" ht="15" thickBot="1" x14ac:dyDescent="0.4">
      <c r="A10" s="230" t="s">
        <v>29</v>
      </c>
      <c r="B10" s="231">
        <f t="shared" ref="B10:I10" si="0">SUM(B6:B9)</f>
        <v>88</v>
      </c>
      <c r="C10" s="231">
        <f t="shared" si="0"/>
        <v>140</v>
      </c>
      <c r="D10" s="231">
        <f t="shared" si="0"/>
        <v>10</v>
      </c>
      <c r="E10" s="231">
        <f t="shared" si="0"/>
        <v>0</v>
      </c>
      <c r="F10" s="231">
        <f t="shared" si="0"/>
        <v>6</v>
      </c>
      <c r="G10" s="231">
        <f t="shared" si="0"/>
        <v>0</v>
      </c>
      <c r="H10" s="231">
        <f t="shared" si="0"/>
        <v>182</v>
      </c>
      <c r="I10" s="232">
        <f t="shared" si="0"/>
        <v>0</v>
      </c>
    </row>
    <row r="11" spans="1:22" s="198" customFormat="1" x14ac:dyDescent="0.35">
      <c r="A11" s="225" t="s">
        <v>68</v>
      </c>
      <c r="B11" s="226">
        <v>1386</v>
      </c>
      <c r="C11" s="226">
        <v>1611</v>
      </c>
      <c r="D11" s="226">
        <v>136</v>
      </c>
      <c r="E11" s="226">
        <v>4</v>
      </c>
      <c r="F11" s="226">
        <v>6</v>
      </c>
      <c r="G11" s="226">
        <v>0</v>
      </c>
      <c r="H11" s="226">
        <v>191</v>
      </c>
      <c r="I11" s="227">
        <v>0</v>
      </c>
    </row>
    <row r="12" spans="1:22" s="198" customFormat="1" x14ac:dyDescent="0.35">
      <c r="A12" s="228" t="s">
        <v>47</v>
      </c>
      <c r="B12" s="221">
        <v>241</v>
      </c>
      <c r="C12" s="221">
        <v>341</v>
      </c>
      <c r="D12" s="221">
        <v>71</v>
      </c>
      <c r="E12" s="221">
        <v>2</v>
      </c>
      <c r="F12" s="221">
        <v>9</v>
      </c>
      <c r="G12" s="221">
        <v>0</v>
      </c>
      <c r="H12" s="221">
        <v>146</v>
      </c>
      <c r="I12" s="229">
        <v>0</v>
      </c>
    </row>
    <row r="13" spans="1:22" s="198" customFormat="1" x14ac:dyDescent="0.35">
      <c r="A13" s="228" t="s">
        <v>69</v>
      </c>
      <c r="B13" s="221">
        <v>0</v>
      </c>
      <c r="C13" s="221">
        <v>0</v>
      </c>
      <c r="D13" s="221">
        <v>0</v>
      </c>
      <c r="E13" s="221">
        <v>0</v>
      </c>
      <c r="F13" s="221">
        <v>0</v>
      </c>
      <c r="G13" s="221">
        <v>0</v>
      </c>
      <c r="H13" s="221">
        <v>0</v>
      </c>
      <c r="I13" s="229">
        <v>0</v>
      </c>
    </row>
    <row r="14" spans="1:22" x14ac:dyDescent="0.35">
      <c r="A14" s="228" t="s">
        <v>54</v>
      </c>
      <c r="B14" s="221">
        <v>88</v>
      </c>
      <c r="C14" s="221">
        <v>140</v>
      </c>
      <c r="D14" s="221">
        <v>10</v>
      </c>
      <c r="E14" s="221">
        <v>0</v>
      </c>
      <c r="F14" s="221">
        <v>6</v>
      </c>
      <c r="G14" s="221">
        <v>0</v>
      </c>
      <c r="H14" s="221">
        <v>182</v>
      </c>
      <c r="I14" s="229">
        <v>0</v>
      </c>
    </row>
    <row r="15" spans="1:22" ht="15" thickBot="1" x14ac:dyDescent="0.4">
      <c r="A15" s="222" t="s">
        <v>33</v>
      </c>
      <c r="B15" s="223">
        <f>SUM(B11:B14)</f>
        <v>1715</v>
      </c>
      <c r="C15" s="223">
        <f t="shared" ref="C15:I15" si="1">SUM(C11:C14)</f>
        <v>2092</v>
      </c>
      <c r="D15" s="223">
        <f t="shared" si="1"/>
        <v>217</v>
      </c>
      <c r="E15" s="223">
        <f t="shared" si="1"/>
        <v>6</v>
      </c>
      <c r="F15" s="223">
        <f t="shared" si="1"/>
        <v>21</v>
      </c>
      <c r="G15" s="223">
        <f t="shared" si="1"/>
        <v>0</v>
      </c>
      <c r="H15" s="223">
        <f t="shared" si="1"/>
        <v>519</v>
      </c>
      <c r="I15" s="224">
        <f t="shared" si="1"/>
        <v>0</v>
      </c>
    </row>
    <row r="17" spans="1:14" ht="16" thickBot="1" x14ac:dyDescent="0.4">
      <c r="A17" s="7" t="s">
        <v>49</v>
      </c>
      <c r="F17" s="2"/>
    </row>
    <row r="18" spans="1:14" x14ac:dyDescent="0.35">
      <c r="A18" s="405" t="s">
        <v>41</v>
      </c>
      <c r="B18" s="406"/>
      <c r="C18" s="406"/>
      <c r="D18" s="406"/>
      <c r="E18" s="132"/>
      <c r="G18" s="405" t="s">
        <v>42</v>
      </c>
      <c r="H18" s="406"/>
      <c r="I18" s="406"/>
      <c r="J18" s="406"/>
      <c r="K18" s="406"/>
      <c r="L18" s="406"/>
      <c r="M18" s="407"/>
    </row>
    <row r="19" spans="1:14" ht="29" x14ac:dyDescent="0.35">
      <c r="A19" s="40" t="s">
        <v>6</v>
      </c>
      <c r="B19" s="8" t="s">
        <v>3</v>
      </c>
      <c r="C19" s="8" t="s">
        <v>4</v>
      </c>
      <c r="D19" s="8" t="s">
        <v>39</v>
      </c>
      <c r="E19" s="336" t="s">
        <v>78</v>
      </c>
      <c r="G19" s="85" t="s">
        <v>0</v>
      </c>
      <c r="H19" s="400" t="s">
        <v>16</v>
      </c>
      <c r="I19" s="400"/>
      <c r="J19" s="400"/>
      <c r="K19" s="400" t="s">
        <v>17</v>
      </c>
      <c r="L19" s="400"/>
      <c r="M19" s="401"/>
    </row>
    <row r="20" spans="1:14" x14ac:dyDescent="0.35">
      <c r="A20" s="89">
        <v>43348</v>
      </c>
      <c r="B20" s="262">
        <v>88</v>
      </c>
      <c r="C20" s="262">
        <v>140</v>
      </c>
      <c r="D20" s="262">
        <v>0</v>
      </c>
      <c r="E20" s="263"/>
      <c r="G20" s="217"/>
      <c r="H20" s="214" t="s">
        <v>3</v>
      </c>
      <c r="I20" s="214" t="s">
        <v>4</v>
      </c>
      <c r="J20" s="214" t="s">
        <v>5</v>
      </c>
      <c r="K20" s="214" t="s">
        <v>3</v>
      </c>
      <c r="L20" s="214" t="s">
        <v>4</v>
      </c>
      <c r="M20" s="215" t="s">
        <v>5</v>
      </c>
    </row>
    <row r="21" spans="1:14" ht="15" thickBot="1" x14ac:dyDescent="0.4">
      <c r="A21" s="126"/>
      <c r="B21" s="262"/>
      <c r="C21" s="262"/>
      <c r="D21" s="262"/>
      <c r="E21" s="263"/>
      <c r="G21" s="218">
        <v>43347</v>
      </c>
      <c r="H21" s="211">
        <v>69</v>
      </c>
      <c r="I21" s="211">
        <v>69</v>
      </c>
      <c r="J21" s="211">
        <v>0</v>
      </c>
      <c r="K21" s="211">
        <v>0</v>
      </c>
      <c r="L21" s="211">
        <v>0</v>
      </c>
      <c r="M21" s="213">
        <v>0</v>
      </c>
    </row>
    <row r="22" spans="1:14" ht="15" thickBot="1" x14ac:dyDescent="0.4">
      <c r="A22" s="128" t="s">
        <v>29</v>
      </c>
      <c r="B22" s="59">
        <f>SUM(B20:B21)</f>
        <v>88</v>
      </c>
      <c r="C22" s="59">
        <f>SUM(C20:C21)</f>
        <v>140</v>
      </c>
      <c r="D22" s="59">
        <f>SUM(D20:D21)</f>
        <v>0</v>
      </c>
      <c r="E22" s="337"/>
      <c r="G22" s="218">
        <v>43354</v>
      </c>
      <c r="H22" s="211">
        <v>258</v>
      </c>
      <c r="I22" s="211">
        <v>258</v>
      </c>
      <c r="J22" s="211">
        <v>0</v>
      </c>
      <c r="K22" s="211">
        <v>0</v>
      </c>
      <c r="L22" s="211">
        <v>0</v>
      </c>
      <c r="M22" s="213">
        <v>0</v>
      </c>
    </row>
    <row r="23" spans="1:14" x14ac:dyDescent="0.35">
      <c r="A23" s="225" t="s">
        <v>68</v>
      </c>
      <c r="B23" s="304">
        <v>1230</v>
      </c>
      <c r="C23" s="304">
        <v>902</v>
      </c>
      <c r="D23" s="304">
        <v>29</v>
      </c>
      <c r="E23" s="352"/>
      <c r="G23" s="218">
        <v>43361</v>
      </c>
      <c r="H23" s="211">
        <v>180</v>
      </c>
      <c r="I23" s="211">
        <v>180</v>
      </c>
      <c r="J23" s="211">
        <v>0</v>
      </c>
      <c r="K23" s="211">
        <v>0</v>
      </c>
      <c r="L23" s="211">
        <v>0</v>
      </c>
      <c r="M23" s="213">
        <v>0</v>
      </c>
    </row>
    <row r="24" spans="1:14" x14ac:dyDescent="0.35">
      <c r="A24" s="228" t="s">
        <v>47</v>
      </c>
      <c r="B24" s="305">
        <v>0</v>
      </c>
      <c r="C24" s="305">
        <v>0</v>
      </c>
      <c r="D24" s="305">
        <v>80</v>
      </c>
      <c r="E24" s="339"/>
      <c r="G24" s="218">
        <v>43368</v>
      </c>
      <c r="H24" s="211">
        <v>36</v>
      </c>
      <c r="I24" s="211">
        <v>72</v>
      </c>
      <c r="J24" s="211">
        <v>0</v>
      </c>
      <c r="K24" s="211">
        <v>0</v>
      </c>
      <c r="L24" s="211">
        <v>0</v>
      </c>
      <c r="M24" s="213">
        <v>0</v>
      </c>
    </row>
    <row r="25" spans="1:14" ht="15" thickBot="1" x14ac:dyDescent="0.4">
      <c r="A25" s="228" t="s">
        <v>69</v>
      </c>
      <c r="B25" s="305">
        <v>0</v>
      </c>
      <c r="C25" s="305">
        <v>0</v>
      </c>
      <c r="D25" s="221">
        <v>54</v>
      </c>
      <c r="E25" s="339"/>
      <c r="G25" s="130" t="s">
        <v>81</v>
      </c>
      <c r="H25" s="131">
        <f>SUM(H21:H24)</f>
        <v>543</v>
      </c>
      <c r="I25" s="131">
        <f>SUM(I21:I24)</f>
        <v>579</v>
      </c>
      <c r="J25" s="131">
        <f t="shared" ref="J25:M25" si="2">SUM(J21:J24)</f>
        <v>0</v>
      </c>
      <c r="K25" s="131">
        <f t="shared" si="2"/>
        <v>0</v>
      </c>
      <c r="L25" s="131">
        <f t="shared" si="2"/>
        <v>0</v>
      </c>
      <c r="M25" s="16">
        <f t="shared" si="2"/>
        <v>0</v>
      </c>
    </row>
    <row r="26" spans="1:14" x14ac:dyDescent="0.35">
      <c r="A26" s="228" t="s">
        <v>54</v>
      </c>
      <c r="B26" s="305">
        <v>88</v>
      </c>
      <c r="C26" s="305">
        <v>140</v>
      </c>
      <c r="D26" s="221">
        <v>140</v>
      </c>
      <c r="E26" s="339"/>
    </row>
    <row r="27" spans="1:14" ht="15" thickBot="1" x14ac:dyDescent="0.4">
      <c r="A27" s="222" t="s">
        <v>33</v>
      </c>
      <c r="B27" s="350">
        <f>SUM(B23:B26)</f>
        <v>1318</v>
      </c>
      <c r="C27" s="350">
        <f t="shared" ref="C27:D27" si="3">SUM(C23:C26)</f>
        <v>1042</v>
      </c>
      <c r="D27" s="350">
        <f t="shared" si="3"/>
        <v>303</v>
      </c>
      <c r="E27" s="351">
        <f>D27/(B27+C27)</f>
        <v>0.12838983050847458</v>
      </c>
    </row>
    <row r="28" spans="1:14" ht="15" thickBot="1" x14ac:dyDescent="0.4">
      <c r="A28" s="124"/>
      <c r="G28" s="198"/>
      <c r="H28" s="198"/>
      <c r="I28" s="198"/>
      <c r="J28" s="198"/>
      <c r="K28" s="198"/>
      <c r="L28" s="198"/>
      <c r="M28" s="198"/>
      <c r="N28" s="198"/>
    </row>
    <row r="29" spans="1:14" x14ac:dyDescent="0.35">
      <c r="G29" s="424" t="s">
        <v>51</v>
      </c>
      <c r="H29" s="425"/>
      <c r="I29" s="425"/>
      <c r="J29" s="426"/>
      <c r="K29" s="74"/>
      <c r="L29" s="424" t="s">
        <v>52</v>
      </c>
      <c r="M29" s="426"/>
      <c r="N29" s="198"/>
    </row>
    <row r="30" spans="1:14" ht="16" thickBot="1" x14ac:dyDescent="0.4">
      <c r="A30" s="7" t="s">
        <v>19</v>
      </c>
      <c r="G30" s="91" t="s">
        <v>0</v>
      </c>
      <c r="H30" s="9" t="s">
        <v>3</v>
      </c>
      <c r="I30" s="9" t="s">
        <v>4</v>
      </c>
      <c r="J30" s="215" t="s">
        <v>5</v>
      </c>
      <c r="K30" s="77"/>
      <c r="L30" s="76" t="s">
        <v>0</v>
      </c>
      <c r="M30" s="30" t="s">
        <v>13</v>
      </c>
      <c r="N30" s="198"/>
    </row>
    <row r="31" spans="1:14" x14ac:dyDescent="0.35">
      <c r="A31" s="402" t="s">
        <v>50</v>
      </c>
      <c r="B31" s="403"/>
      <c r="C31" s="403"/>
      <c r="D31" s="404"/>
      <c r="E31" s="28"/>
      <c r="G31" s="85"/>
      <c r="H31" s="5"/>
      <c r="I31" s="211"/>
      <c r="J31" s="213"/>
      <c r="K31" s="13"/>
      <c r="L31" s="122"/>
      <c r="M31" s="213"/>
      <c r="N31" s="198"/>
    </row>
    <row r="32" spans="1:14" ht="15" thickBot="1" x14ac:dyDescent="0.4">
      <c r="A32" s="76" t="s">
        <v>0</v>
      </c>
      <c r="B32" s="9" t="s">
        <v>3</v>
      </c>
      <c r="C32" s="9" t="s">
        <v>4</v>
      </c>
      <c r="D32" s="27" t="s">
        <v>5</v>
      </c>
      <c r="G32" s="47"/>
      <c r="H32" s="80"/>
      <c r="I32" s="212"/>
      <c r="J32" s="23"/>
      <c r="K32" s="13"/>
      <c r="L32" s="86"/>
      <c r="M32" s="16"/>
      <c r="N32" s="198"/>
    </row>
    <row r="33" spans="1:14" x14ac:dyDescent="0.35">
      <c r="A33" s="21" t="s">
        <v>54</v>
      </c>
      <c r="B33" s="5">
        <v>0</v>
      </c>
      <c r="C33" s="49">
        <v>0</v>
      </c>
      <c r="D33" s="213">
        <v>0</v>
      </c>
      <c r="G33" s="85"/>
      <c r="H33" s="5"/>
      <c r="I33" s="211"/>
      <c r="J33" s="213"/>
      <c r="K33" s="13"/>
      <c r="L33" s="120" t="s">
        <v>30</v>
      </c>
      <c r="M33" s="356">
        <v>0</v>
      </c>
      <c r="N33" s="198"/>
    </row>
    <row r="34" spans="1:14" ht="15" thickBot="1" x14ac:dyDescent="0.4">
      <c r="A34" s="22"/>
      <c r="B34" s="78"/>
      <c r="C34" s="78"/>
      <c r="D34" s="23"/>
      <c r="G34" s="118"/>
      <c r="H34" s="119"/>
      <c r="I34" s="93"/>
      <c r="J34" s="104"/>
      <c r="K34" s="13"/>
      <c r="L34" s="353" t="s">
        <v>68</v>
      </c>
      <c r="M34" s="70">
        <v>191</v>
      </c>
      <c r="N34" s="198"/>
    </row>
    <row r="35" spans="1:14" ht="15" thickBot="1" x14ac:dyDescent="0.4">
      <c r="A35" s="79" t="s">
        <v>29</v>
      </c>
      <c r="B35" s="24">
        <f>SUM(B33:B34)</f>
        <v>0</v>
      </c>
      <c r="C35" s="24">
        <f>SUM(C33:C34)</f>
        <v>0</v>
      </c>
      <c r="D35" s="25">
        <f>SUM(D33:D34)</f>
        <v>0</v>
      </c>
      <c r="G35" s="120" t="s">
        <v>29</v>
      </c>
      <c r="H35" s="231">
        <f>SUM(H31:H34)</f>
        <v>0</v>
      </c>
      <c r="I35" s="231">
        <f>SUM(I31:I34)</f>
        <v>0</v>
      </c>
      <c r="J35" s="232">
        <f>SUM(J31:J34)</f>
        <v>0</v>
      </c>
      <c r="K35" s="13"/>
      <c r="L35" s="353" t="s">
        <v>47</v>
      </c>
      <c r="M35" s="70">
        <v>146</v>
      </c>
      <c r="N35" s="198"/>
    </row>
    <row r="36" spans="1:14" x14ac:dyDescent="0.35">
      <c r="A36" s="306" t="s">
        <v>47</v>
      </c>
      <c r="B36" s="226">
        <v>131</v>
      </c>
      <c r="C36" s="226">
        <v>189</v>
      </c>
      <c r="D36" s="227">
        <v>35</v>
      </c>
      <c r="G36" s="121"/>
      <c r="H36" s="226"/>
      <c r="I36" s="226"/>
      <c r="J36" s="227"/>
      <c r="K36" s="75"/>
      <c r="L36" s="353" t="s">
        <v>69</v>
      </c>
      <c r="M36" s="70">
        <v>0</v>
      </c>
      <c r="N36" s="198"/>
    </row>
    <row r="37" spans="1:14" ht="15" thickBot="1" x14ac:dyDescent="0.4">
      <c r="A37" s="117" t="s">
        <v>75</v>
      </c>
      <c r="B37" s="45">
        <v>0</v>
      </c>
      <c r="C37" s="45">
        <v>0</v>
      </c>
      <c r="D37" s="51">
        <v>0</v>
      </c>
      <c r="G37" s="73"/>
      <c r="H37" s="223"/>
      <c r="I37" s="223"/>
      <c r="J37" s="223"/>
      <c r="K37" s="198"/>
      <c r="L37" s="353" t="s">
        <v>80</v>
      </c>
      <c r="M37" s="70">
        <v>192</v>
      </c>
      <c r="N37" s="198"/>
    </row>
    <row r="38" spans="1:14" ht="15" thickBot="1" x14ac:dyDescent="0.4">
      <c r="A38" s="222" t="s">
        <v>33</v>
      </c>
      <c r="B38" s="223">
        <f>SUM(B36:B37)</f>
        <v>131</v>
      </c>
      <c r="C38" s="223">
        <f t="shared" ref="C38:D38" si="4">SUM(C36:C37)</f>
        <v>189</v>
      </c>
      <c r="D38" s="223">
        <f t="shared" si="4"/>
        <v>35</v>
      </c>
      <c r="E38" s="198"/>
      <c r="G38" s="198"/>
      <c r="H38" s="198"/>
      <c r="I38" s="198"/>
      <c r="J38" s="198"/>
      <c r="K38" s="198"/>
      <c r="L38" s="222" t="s">
        <v>33</v>
      </c>
      <c r="M38" s="84">
        <f>SUM(M33:M37)</f>
        <v>529</v>
      </c>
      <c r="N38" s="198"/>
    </row>
    <row r="39" spans="1:14" x14ac:dyDescent="0.35">
      <c r="E39" s="75"/>
      <c r="G39" s="198"/>
      <c r="H39" s="198"/>
      <c r="I39" s="198"/>
      <c r="J39" s="198"/>
      <c r="K39" s="198"/>
      <c r="L39" s="198"/>
      <c r="M39" s="198"/>
      <c r="N39" s="198"/>
    </row>
    <row r="40" spans="1:14" ht="15" thickBot="1" x14ac:dyDescent="0.4">
      <c r="G40" s="198"/>
      <c r="H40" s="198"/>
      <c r="I40" s="198"/>
      <c r="J40" s="198"/>
      <c r="K40" s="198"/>
      <c r="L40" s="198"/>
      <c r="M40" s="198"/>
      <c r="N40" s="198"/>
    </row>
    <row r="41" spans="1:14" x14ac:dyDescent="0.35">
      <c r="A41" s="402" t="s">
        <v>53</v>
      </c>
      <c r="B41" s="403"/>
      <c r="C41" s="403"/>
      <c r="D41" s="404"/>
      <c r="G41" s="198"/>
      <c r="H41" s="198"/>
      <c r="I41" s="198"/>
      <c r="J41" s="198"/>
      <c r="K41" s="198"/>
      <c r="L41" s="198"/>
      <c r="M41" s="198"/>
      <c r="N41" s="198"/>
    </row>
    <row r="42" spans="1:14" x14ac:dyDescent="0.35">
      <c r="A42" s="76" t="s">
        <v>0</v>
      </c>
      <c r="B42" s="9" t="s">
        <v>3</v>
      </c>
      <c r="C42" s="9" t="s">
        <v>4</v>
      </c>
      <c r="D42" s="27" t="s">
        <v>5</v>
      </c>
      <c r="L42" s="198"/>
      <c r="M42" s="198"/>
    </row>
    <row r="43" spans="1:14" x14ac:dyDescent="0.35">
      <c r="A43" s="21" t="s">
        <v>54</v>
      </c>
      <c r="B43" s="5">
        <v>0</v>
      </c>
      <c r="C43" s="49">
        <v>0</v>
      </c>
      <c r="D43" s="213">
        <v>0</v>
      </c>
    </row>
    <row r="44" spans="1:14" ht="15" thickBot="1" x14ac:dyDescent="0.4">
      <c r="A44" s="22"/>
      <c r="B44" s="80"/>
      <c r="C44" s="116"/>
      <c r="D44" s="23"/>
      <c r="L44" s="198"/>
      <c r="M44" s="198"/>
    </row>
    <row r="45" spans="1:14" ht="15" thickBot="1" x14ac:dyDescent="0.4">
      <c r="A45" s="79" t="s">
        <v>29</v>
      </c>
      <c r="B45" s="24">
        <f>SUM(B43:B44)</f>
        <v>0</v>
      </c>
      <c r="C45" s="24">
        <f>SUM(C43:C44)</f>
        <v>0</v>
      </c>
      <c r="D45" s="25">
        <f>SUM(D43:D44)</f>
        <v>0</v>
      </c>
    </row>
    <row r="46" spans="1:14" x14ac:dyDescent="0.35">
      <c r="A46" s="117" t="s">
        <v>47</v>
      </c>
      <c r="B46" s="45">
        <v>110</v>
      </c>
      <c r="C46" s="45">
        <v>189</v>
      </c>
      <c r="D46" s="51">
        <v>35</v>
      </c>
    </row>
    <row r="47" spans="1:14" s="198" customFormat="1" x14ac:dyDescent="0.35">
      <c r="A47" s="117" t="s">
        <v>75</v>
      </c>
      <c r="B47" s="45">
        <v>0</v>
      </c>
      <c r="C47" s="45">
        <v>0</v>
      </c>
      <c r="D47" s="51">
        <v>0</v>
      </c>
      <c r="L47"/>
      <c r="M47"/>
    </row>
    <row r="48" spans="1:14" ht="15" thickBot="1" x14ac:dyDescent="0.4">
      <c r="A48" s="222" t="s">
        <v>33</v>
      </c>
      <c r="B48" s="223">
        <f>SUM(B46:B47)</f>
        <v>110</v>
      </c>
      <c r="C48" s="223">
        <f t="shared" ref="C48:D48" si="5">SUM(C46:C47)</f>
        <v>189</v>
      </c>
      <c r="D48" s="223">
        <f t="shared" si="5"/>
        <v>35</v>
      </c>
      <c r="E48" s="198"/>
    </row>
    <row r="53" spans="1:13" x14ac:dyDescent="0.35">
      <c r="L53" s="198"/>
      <c r="M53" s="198"/>
    </row>
    <row r="54" spans="1:13" x14ac:dyDescent="0.35">
      <c r="L54" s="198"/>
      <c r="M54" s="198"/>
    </row>
    <row r="56" spans="1:13" s="198" customFormat="1" x14ac:dyDescent="0.35">
      <c r="A56"/>
      <c r="B56"/>
      <c r="C56"/>
      <c r="D56"/>
      <c r="E56"/>
      <c r="L56"/>
      <c r="M56"/>
    </row>
    <row r="57" spans="1:13" s="198" customFormat="1" x14ac:dyDescent="0.35">
      <c r="A57"/>
      <c r="B57"/>
      <c r="C57"/>
      <c r="D57"/>
      <c r="E57"/>
      <c r="L57"/>
      <c r="M57"/>
    </row>
  </sheetData>
  <mergeCells count="11">
    <mergeCell ref="A1:M1"/>
    <mergeCell ref="A41:D41"/>
    <mergeCell ref="B4:D4"/>
    <mergeCell ref="E4:G4"/>
    <mergeCell ref="A31:D31"/>
    <mergeCell ref="A18:D18"/>
    <mergeCell ref="G18:M18"/>
    <mergeCell ref="H19:J19"/>
    <mergeCell ref="K19:M19"/>
    <mergeCell ref="G29:J29"/>
    <mergeCell ref="L29:M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North Santiam</vt:lpstr>
      <vt:lpstr>South Santiam</vt:lpstr>
      <vt:lpstr>McKenzie</vt:lpstr>
      <vt:lpstr>Middle Fork</vt:lpstr>
    </vt:vector>
  </TitlesOfParts>
  <Company>USACE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G2ODTAWT</dc:creator>
  <cp:lastModifiedBy>Andrew Traylor</cp:lastModifiedBy>
  <dcterms:created xsi:type="dcterms:W3CDTF">2014-09-08T22:35:02Z</dcterms:created>
  <dcterms:modified xsi:type="dcterms:W3CDTF">2018-10-12T16:57:59Z</dcterms:modified>
</cp:coreProperties>
</file>